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\Documents\CPWR\BBP\materials update\Nov 2020 final\"/>
    </mc:Choice>
  </mc:AlternateContent>
  <bookViews>
    <workbookView xWindow="0" yWindow="0" windowWidth="20490" windowHeight="7455"/>
  </bookViews>
  <sheets>
    <sheet name="Sheet1" sheetId="2" r:id="rId1"/>
  </sheets>
  <definedNames>
    <definedName name="_xlnm.Print_Area" localSheetId="0">Sheet1!$A$3:$I$281</definedName>
    <definedName name="_xlnm.Print_Titles" localSheetId="0">Sheet1!$1:$2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5" i="2" l="1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4" i="2" l="1"/>
  <c r="F266" i="2" l="1"/>
  <c r="F265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2" i="2"/>
  <c r="F191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7" i="2"/>
  <c r="F166" i="2"/>
  <c r="F165" i="2"/>
  <c r="F164" i="2"/>
  <c r="F163" i="2"/>
  <c r="F162" i="2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E157" i="2" s="1"/>
  <c r="F157" i="2" s="1"/>
  <c r="E138" i="2"/>
  <c r="E156" i="2" s="1"/>
  <c r="F156" i="2" s="1"/>
  <c r="E137" i="2"/>
  <c r="E155" i="2" s="1"/>
  <c r="F155" i="2" s="1"/>
  <c r="E136" i="2"/>
  <c r="E154" i="2" s="1"/>
  <c r="F154" i="2" s="1"/>
  <c r="E135" i="2"/>
  <c r="E153" i="2" s="1"/>
  <c r="F153" i="2" s="1"/>
  <c r="E134" i="2"/>
  <c r="E152" i="2" s="1"/>
  <c r="F152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F119" i="2"/>
  <c r="F118" i="2"/>
  <c r="F117" i="2"/>
  <c r="F116" i="2"/>
  <c r="F115" i="2"/>
  <c r="F114" i="2"/>
  <c r="F113" i="2"/>
  <c r="F112" i="2"/>
  <c r="F111" i="2"/>
  <c r="F110" i="2"/>
  <c r="F108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34" i="2" l="1"/>
  <c r="F136" i="2"/>
  <c r="F138" i="2"/>
  <c r="F135" i="2"/>
  <c r="F137" i="2"/>
  <c r="F139" i="2"/>
</calcChain>
</file>

<file path=xl/sharedStrings.xml><?xml version="1.0" encoding="utf-8"?>
<sst xmlns="http://schemas.openxmlformats.org/spreadsheetml/2006/main" count="1484" uniqueCount="507">
  <si>
    <t>http://www.homedepot.com/p/Sheetrock-UltraLight-1-2-in-x-4-ft-x-8-ft-Gypsum-Board-14113411708/202530243</t>
  </si>
  <si>
    <t>http://www.homedepot.com/p/USG-Ceilings-Radar-2-ft-x-4-ft-Lay-in-Ceiling-Tile-64-sq-ft-case-R2310/203628901</t>
  </si>
  <si>
    <t>http://www.homedepot.com/p/7-5-8-in-x-2-1-4-in-x-3-5-8-in-Clay-Brick-20050941/100676108</t>
  </si>
  <si>
    <t>http://www.homedepot.com/p/Rapid-Set-55-lb-Mortar-Mix-04010055/202188453</t>
  </si>
  <si>
    <t>Home Depot</t>
  </si>
  <si>
    <t>http://theplywood.com/weight</t>
  </si>
  <si>
    <t>http://www.homedepot.com/p/Cerro-1-2-in-x-10-ft-Copper-Type-M-Hard-Temper-Straight-Pipe-1-2-M-10/100354198</t>
  </si>
  <si>
    <t>http://www.homedepot.com/p/Armaflex-1-2-in-x-6-ft-Rubber-Self-Seal-Pipe-Wrap-Insulation-HST05812/100550644</t>
  </si>
  <si>
    <t>http://www.homedepot.com/p/GAF-Timberline-HD-Pewter-Gray-Lifetime-Shingles-33-3-sq-ft-per-Bundle-0670552/202090157</t>
  </si>
  <si>
    <t>8 x 8 x 16 in</t>
  </si>
  <si>
    <t>7.625 x 2.25 x 3.625 in</t>
  </si>
  <si>
    <t>http://www.homedepot.com/p/Fabral-12-ft-Galvanized-Steel-Roof-Panel-4736008000/202285067</t>
  </si>
  <si>
    <t>6 in x 10 ft</t>
  </si>
  <si>
    <t>http://www.homedepot.com/p/6-in-x-10-ft-20-Gauge-Steel-Drywall-Stud-726350/202090358#specifications</t>
  </si>
  <si>
    <t>USG</t>
  </si>
  <si>
    <t>3/8 in x 4 ft x 8 ft</t>
  </si>
  <si>
    <t>1/2 in x 4 ft x 8 ft</t>
  </si>
  <si>
    <t>1/2 in x 4 ft x 10 ft</t>
  </si>
  <si>
    <t>1/2 in x 4 ft x 12 ft</t>
  </si>
  <si>
    <t>1/2 in x 4 ft x 14 ft</t>
  </si>
  <si>
    <t>5/8 in x 4 ft x 8 ft</t>
  </si>
  <si>
    <t>5/8 in x 4 ft x 10 ft</t>
  </si>
  <si>
    <t>5/8 in x 4 ft x 12 ft</t>
  </si>
  <si>
    <t>5/8 in x 4 ft x 14 ft</t>
  </si>
  <si>
    <t>1-5/8 in x 16 ft</t>
  </si>
  <si>
    <t>2-1/2 in x 16 ft</t>
  </si>
  <si>
    <t>3-5/8 in x 16 ft</t>
  </si>
  <si>
    <t>4 in x 16 ft</t>
  </si>
  <si>
    <t>5-1/2 in x 16 ft</t>
  </si>
  <si>
    <t>6 in x 16 ft</t>
  </si>
  <si>
    <t>Allied Building</t>
  </si>
  <si>
    <t>http://www.alliedbuilding.com/productDetail/STRUCT_STUD_16GA_6IN_8FT_1-5_8_FLANGE_38140500</t>
  </si>
  <si>
    <t>http://www.alliedbuilding.com/productDetail/STRUCT_STUD_16GA_6IN_8FT_1-5_8_FLANGE_38140510</t>
  </si>
  <si>
    <t>http://www.alliedbuilding.com/productDetail/STRUCT_STUD_16GA_6IN_8FT_1-5_8_FLANGE_38140525</t>
  </si>
  <si>
    <t>http://www.homedepot.com/p/Rapid-Set-50-lb-CTS-Concrete-Leveler-186010050/204414391</t>
  </si>
  <si>
    <t>http://www.homedepot.com/p/SAKRETE-60-lb-Multi-Purpose-Sand-40100307/100350266</t>
  </si>
  <si>
    <t>http://www.homedepot.com/p/SAKRETE-All-Purpose-60-lb-Gravel-40200302/100350267</t>
  </si>
  <si>
    <t>http://www.homedepot.com/p/SAKRETE-50-lb-Non-Shrink-Precision-Grout-65450041/206934617</t>
  </si>
  <si>
    <t>http://www.homedepot.com/p/LaHabra-9-lb-Exterior-Stucco-Color-Patch-830-Clay-3324-00830/205128975</t>
  </si>
  <si>
    <t>http://www.homedepot.com/p/LaHabra-38-in-x-150-ft-Stucco-Reinforcing-Mesh-4-case-2169/204503229</t>
  </si>
  <si>
    <t>http://www.homedepot.com/p/El-Rey-Stucco-Fastwall-Stucco-Base-80-lb-One-Coat-Concentrate-1339/100527471</t>
  </si>
  <si>
    <t>7.625 x 2.25 x 0.5 in</t>
  </si>
  <si>
    <t>http://www.homedepot.com/p/Old-Mill-Brick-Colonial-Collection-Little-Cottonwood-7-3-sq-ft-2-1-4-in-x-7-5-8-in-x-1-2-in-Clay-Thin-Brick-Flats-Box-of-50-TB-270010CS/206869074</t>
  </si>
  <si>
    <t>16 x 8 x 4 in</t>
  </si>
  <si>
    <t>http://www.homedepot.com/p/16-in-x-8-in-x-4-in-Concrete-Block-30165803/100350254</t>
  </si>
  <si>
    <t>http://www.homedepot.com/p/16-in-x-8-in-x-4-in-Concrete-Block-30163460/100350683</t>
  </si>
  <si>
    <t>8 x 4 x 2 in</t>
  </si>
  <si>
    <t>http://www.homedepot.com/p/8-in-x-4-in-x-2-in-Clay-Brick-20050276/100570450</t>
  </si>
  <si>
    <t>4 x 8 x 8 in</t>
  </si>
  <si>
    <t>http://www.homedepot.com/p/4-in-x-8-in-x-8-in-High-Strength-Solid-Concrete-Block-4024/203828032</t>
  </si>
  <si>
    <t>5.75 x 5.75 x 3.12 in</t>
  </si>
  <si>
    <t>http://www.homedepot.com/p/Clearly-Secure-Nubio-5-75-in-x-5-75-in-x-3-12-in-Wave-Pattern-Glass-Block-10-Pack-WA663/301230379</t>
  </si>
  <si>
    <t>7.75 x 7.75 x 3.875 in</t>
  </si>
  <si>
    <t>http://www.homedepot.com/p/Seves-Nubio-7-75-in-x-7-75-in-x-3-875-in-Wave-Pattern-Glass-Block-8-Pack-WN8X8/301275154</t>
  </si>
  <si>
    <t>http://www.homedepot.com/p/USG-Ceilings-Radar-2-ft-x-2-ft-Square-Edge-Lay-in-Ceiling-Tile-64-sq-ft-case-R2110/203628467</t>
  </si>
  <si>
    <t>http://www.homedepot.com/p/Ceilume-Stratford-White-Feather-Light-2-ft-x-2-ft-Lay-in-Ceiling-Panel-Case-of-10-HD-STRATF-22WTO/205389663</t>
  </si>
  <si>
    <t>http://www.homedepot.com/p/Ceilume-Stratford-Feather-Light-White-2-ft-x-4-ft-Lay-in-Ceiling-Panel-Case-of-10-V1-STRATF-24WTO/300269415</t>
  </si>
  <si>
    <t>http://www.homedepot.com/p/30-in-x-36-in-x-094-in-Clear-Glass-93036/202091050</t>
  </si>
  <si>
    <t>2 in x 4 in x 8 ft</t>
  </si>
  <si>
    <t>2 in x 4 in x 10 ft</t>
  </si>
  <si>
    <t>2 in x 4 in x 20 ft</t>
  </si>
  <si>
    <t>2 in x 6 in x 8 ft</t>
  </si>
  <si>
    <t>ThePlywood</t>
  </si>
  <si>
    <t>2 in x 6 in x 24 ft</t>
  </si>
  <si>
    <t>2 in x 12 in x 8 ft</t>
  </si>
  <si>
    <t>2 in x 12 in x 24 ft</t>
  </si>
  <si>
    <t>4 in x 6 in x 8 ft</t>
  </si>
  <si>
    <t>4 in x 6 in x 20 ft</t>
  </si>
  <si>
    <t>4 in x 4 in x 8 ft</t>
  </si>
  <si>
    <t>4 in x 4 in x 20 ft</t>
  </si>
  <si>
    <t>2 in x 8 in x 8 ft</t>
  </si>
  <si>
    <t>2 in x 8 in x 24 ft</t>
  </si>
  <si>
    <t>2 in x 10 in x 8 ft</t>
  </si>
  <si>
    <t>2 in x 10 in x 24 ft</t>
  </si>
  <si>
    <t>6 in x 6 in x 8 ft</t>
  </si>
  <si>
    <t>6 in x 6 in x 24 ft</t>
  </si>
  <si>
    <t>6 in x 8 in x 8 ft</t>
  </si>
  <si>
    <t>6 in x 8 in x 24 ft</t>
  </si>
  <si>
    <t>7 in x 9 in x 8 ft</t>
  </si>
  <si>
    <t>7 in x 9 in x 24 ft</t>
  </si>
  <si>
    <t>4 ft x 8 ft x 1/2 in</t>
  </si>
  <si>
    <t>4 ft x 8 ft x 1/4 in</t>
  </si>
  <si>
    <t>4 ft x 8 ft x 3/8 in</t>
  </si>
  <si>
    <t>4 ft x 8 ft x 5/8 in</t>
  </si>
  <si>
    <t>4 ft x 8 ft x 3/4 in</t>
  </si>
  <si>
    <t>4 ft x 8 ft x 1-1/8 in</t>
  </si>
  <si>
    <t>MDF</t>
  </si>
  <si>
    <t>MDO</t>
  </si>
  <si>
    <t>OSB</t>
  </si>
  <si>
    <t>ApplePly</t>
  </si>
  <si>
    <t>http://www.homedepot.com/p/Suntuf-26-in-x-6-ft-Polycarbonate-Roof-Panel-in-Clear-155030/206166246</t>
  </si>
  <si>
    <t>http://www.homedepot.com/p/Metal-Sales-12-ft-Classic-Rib-Steel-Roof-Panel-in-Charcoal-2313417/204255071</t>
  </si>
  <si>
    <t>6 ft x 7 in x 4 ft</t>
  </si>
  <si>
    <t>http://www.homedepot.com/p/Ondura-6-ft-7-in-x-4-ft-Asphalt-Corrugated-Roof-Panel-in-Brown-10-Pack-108/301675320</t>
  </si>
  <si>
    <t>http://www.homedepot.com/p/GAF-Tri-Ply-3-ft-x-98-ft-300-sq-ft-75-Base-Sheet-For-Low-Slope-Roofs-3389000/100029597</t>
  </si>
  <si>
    <t>http://www.homedepot.com/p/Henry-Tropi-Cool-4-75-Gal-887-White-100-Silicone-Roof-Coating-HE887HS073/205049553</t>
  </si>
  <si>
    <t>http://www.homedepot.com/p/Henry-4-75-Gal-555-Premium-Aluminum-Roof-Coating-HE555019/100094951</t>
  </si>
  <si>
    <t>Boise Cascade</t>
  </si>
  <si>
    <t>https://www.bc.com/resources/ge-1-weights-of-building-materials/</t>
  </si>
  <si>
    <t>http://www.homedepot.com/p/Home-Decorators-Collection-Strand-Woven-Mahogany-3-8-in-T-x-5-1-8-in-W-x-72-in-L-Engineered-Click-Bamboo-Flooring-HD13006A/205112446</t>
  </si>
  <si>
    <t>http://www.homedepot.com/p/Bruce-American-Vintage-Scraped-Mocha-3-4-in-Thick-x-5-in-Wide-x-Varying-Length-Solid-Hardwood-Flooring-23-5-sq-ft-case-SAMV5MC/203766266</t>
  </si>
  <si>
    <t>http://www.homedepot.com/p/Home-Decorators-Collection-Hand-Scraped-Strand-Woven-Sahara-3-8-in-T-x-5-1-5-in-W-x-36-02-in-L-Engineered-Click-Bamboo-Flooring-HL655H/300011064</t>
  </si>
  <si>
    <t>http://www.homedepot.com/p/Bruce-American-Home-5-16-in-Thick-x-12-in-Wide-x-12-in-Length-Natural-Oak-Parquet-Hardwood-Flooring-25-sq-ft-case-AHS100LG/203051410</t>
  </si>
  <si>
    <t>http://www.homedepot.com/p/TrafficMASTER-Hand-scraped-Saratoga-Hickory-7-mm-Thick-x-7-2-3-in-Wide-x-50-5-8-in-Length-Laminate-Flooring-24-17-sq-ft-case-34089/204135461</t>
  </si>
  <si>
    <t>7.5 ft x 14 ft x .1 in</t>
  </si>
  <si>
    <t>http://www.homedepot.com/p/HDX-7-5-ft-x-14-ft-Diamond-Black-Universal-Flooring-HX45DT714MB/205442047</t>
  </si>
  <si>
    <t>http://www.homedepot.com/p/Owens-Corning-R-13-Kraft-Faced-Insulation-Batt-15-in-x-93-in-BF10/202676829</t>
  </si>
  <si>
    <t>http://www.homedepot.com/p/Owens-Corning-R-13-Kraft-Faced-Insulation-Roll-15-in-x-32-ft-RF10/202585857</t>
  </si>
  <si>
    <t>http://www.homedepot.com/p/Owens-Corning-AttiCat-Fiberglass-Expanding-Blown-in-Insulation-System-L38A/100541755</t>
  </si>
  <si>
    <t>http://www.homedepot.com/p/UltraTouch-16-25-in-x-94-in-R13-Denim-Insulation-12-Bags-10003-01316/204082520</t>
  </si>
  <si>
    <t>http://www.homedepot.com/p/GreenFiber-Low-Dust-Cellulose-Blow-in-Insulation-19-lbs-Bag-INS541LD/100318635</t>
  </si>
  <si>
    <t>4 x 100 ft</t>
  </si>
  <si>
    <t>http://www.homedepot.com/p/Reflectix-48-in-x-100-ft-Double-Reflective-Insulation-BP48100/202092205</t>
  </si>
  <si>
    <t>2 in x 4 ft x 8 ft</t>
  </si>
  <si>
    <t>http://www.homedepot.com/p/Owens-Corning-FOAMULAR-250-2-in-x-48-in-x-8-ft-R-10-Scored-Squared-Edge-Insulation-Sheathing-52DD/202085962</t>
  </si>
  <si>
    <t>1/2 in x 10 ft</t>
  </si>
  <si>
    <t>2 in x 10 ft</t>
  </si>
  <si>
    <t>4 in x 10 ft</t>
  </si>
  <si>
    <t>http://www.homedepot.com/p/1-2-in-x-10-ft-600-PSI-Schedule-40-PVC-Plain-End-Pipe-530048/100113200</t>
  </si>
  <si>
    <t>http://www.homedepot.com/p/2-in-x-10-ft-280-PSI-Schedule-40-PVC-DWV-Plain-End-Pipe-531137/100161954</t>
  </si>
  <si>
    <t>http://www.homedepot.com/p/6-in-x-10-ft-PVC-Sch-40-DWV-Plain-End-Pipe-30577/203308683</t>
  </si>
  <si>
    <t>http://www.homedepot.com/p/4-in-x-10-ft-PVC-Sch-40-DWV-Plain-End-Pipe-531103/100156409</t>
  </si>
  <si>
    <t>http://www.homedepot.com/p/Charlotte-Pipe-1-2-in-x-10-ft-CPVC-SDR11-Flow-Guard-Gold-Pipe-CTS-12005-0600/100170202</t>
  </si>
  <si>
    <t>3/4 in x 10 ft</t>
  </si>
  <si>
    <t>http://www.homedepot.com/p/Charlotte-Pipe-3-4-in-x-10-ft-CPVC-SDR11-Flowguard-Gold-Pipe-CTS-12007-0600/100161617</t>
  </si>
  <si>
    <t>http://www.homedepot.com/p/Cerro-3-4-in-x-10-ft-Copper-Type-M-Hard-Temper-Straight-Pipe-3-4-M-10/100354200</t>
  </si>
  <si>
    <t>1-1/4 in x 10 ft</t>
  </si>
  <si>
    <t>http://www.homedepot.com/p/Everbilt-1-1-4-in-O-D-x-7-8-in-I-D-x-10-ft-PVC-Discharge-Hose-466221/207170841</t>
  </si>
  <si>
    <t>http://www.homedepot.com/p/Mueller-Streamline-3-4-in-x-10-ft-Black-Steel-Pipe-584-1200HC/100540481</t>
  </si>
  <si>
    <t>http://www.homedepot.com/p/1-2-in-x-120-in-Black-Steel-10-ft-Sch-40-Pipe-314-12X120/100553686</t>
  </si>
  <si>
    <t>http://www.homedepot.com/p/Mueller-Global-1-2-in-x-10-ft-Galvanized-Steel-Pipe-563-1200HC/100537138</t>
  </si>
  <si>
    <t>1/2 in x 6 ft</t>
  </si>
  <si>
    <t>3/4 in x 6 ft</t>
  </si>
  <si>
    <t>http://www.homedepot.com/p/Armacell-3-4-in-x-6-ft-Rubber-Self-Seal-Pipe-Wrap-Insulation-HST07812/100585113</t>
  </si>
  <si>
    <t>2 in x 30 ft</t>
  </si>
  <si>
    <t>http://www.homedepot.com/p/Armacell-2-in-x-30-ft-R-1-Foam-Insulation-Tape-TAP18230/100539553</t>
  </si>
  <si>
    <t>http://www.homedepot.com/p/Everbilt-1-2-in-x-6-ft-Foam-Pipe-Insulation-ORP05812/204760811</t>
  </si>
  <si>
    <t>http://www.homedepot.com/p/Everbilt-Semi-Slit-3-4-in-ID-x-1-2-in-Wall-x-6-ft-Long-Polyethylene-Foam-Pipe-Insulation-210-Lin-ft-Carton-ORP07812/204760801</t>
  </si>
  <si>
    <t>Menards</t>
  </si>
  <si>
    <t>https://www.menards.com/main/heating-cooling/ductwork/ductwork-pipe/spiral-metal-duct-pipe-26-gauge/p-1444432274628-c-14259.htm?tid=5086925004129090774&amp;ipos=3</t>
  </si>
  <si>
    <t>https://www.menards.com/main/heating-cooling/ductwork/ductwork-pipe/rectangular-metal-duct-pipe-26-gauge/p-1444432235140-c-14259.htm?tid=5086925004129090774&amp;ipos=1</t>
  </si>
  <si>
    <t>https://www.menards.com/main/heating-cooling/ductwork/ductwork-pipe/round-metal-duct-pipe-26-gauge/p-1444432229914-c-14259.htm?tid=5086925004129090774&amp;ipos=4</t>
  </si>
  <si>
    <t>https://www.menards.com/main/heating-cooling/ductwork/ductwork-pipe/round-metal-duct-pipe-30-gauge/p-1444432223178-c-14259.htm?tid=5086925004129090774&amp;ipos=2</t>
  </si>
  <si>
    <t>https://www.menards.com/main/heating-cooling/ductwork/ductwork-pipe/oval-metal-duct-pipe-30-gauge/p-1444432213977-c-14259.htm?tid=5086925004129090774&amp;ipos=6</t>
  </si>
  <si>
    <t>https://bhs.econ.census.gov/bhs/cfs/weightConversion.html</t>
  </si>
  <si>
    <t>Census Bureau</t>
  </si>
  <si>
    <t>http://www.gerdaucp.com/reference/rebar_weight_per_linear_foot.aspx</t>
  </si>
  <si>
    <t>Gerdau</t>
  </si>
  <si>
    <t>Saginaw Pipe</t>
  </si>
  <si>
    <t>Colonial Wire</t>
  </si>
  <si>
    <t>http://colonialwire.com/wp-content/uploads/2013/09/WIRE-WEIGHTS1.pdf</t>
  </si>
  <si>
    <t>http://www.homedepot.com/p/Steves-Sons-36-in-x-80-in-Shaker-3-Lite-Stained-Mahogany-Wood-Prehung-Front-Door-M2203-CT-PJ4LH/205341788</t>
  </si>
  <si>
    <t>http://www.homedepot.com/p/JELD-WEN-32-in-x-80-in-6-Lite-Craftsman-Primed-Steel-Prehung-Left-Hand-Inswing-Front-Door-w-Brickmould-N32846/203165943</t>
  </si>
  <si>
    <t>http://www.homedepot.com/p/JELD-WEN-30-in-x-80-in-Colonial-Primed-Textured-Molded-Composite-MDF-Interior-Door-Slab-THDJW136501026/202036884</t>
  </si>
  <si>
    <t>http://www.homedepot.com/p/JELD-WEN-47-5-in-x-47-5-in-V-4500-Series-Single-Hung-Vinyl-Window-with-Grids-White-THDJW143900118/205688506</t>
  </si>
  <si>
    <t>http://www.homedepot.com/p/American-Craftsman-37-75-in-x-48-75-in-70-Series-Double-Hung-White-Vinyl-Window-with-Nailing-Flange-and-Colonial-Grilles-70-DH-FIN/203157344</t>
  </si>
  <si>
    <t>http://www.homedepot.com/p/VELUX-21-in-x-45-3-4-in-Fresh-Air-Electric-Venting-Deck-Mount-Skylight-with-Laminated-Low-E3-Glass-VSE-C06-2004/202842433</t>
  </si>
  <si>
    <t>http://www.homedepot.com/p/Glacier-Bay-1-piece-1-1-GPF-1-6-GPF-High-Efficiency-Dual-Flush-Elongated-All-in-One-Toilet-in-White-N2420/203076918</t>
  </si>
  <si>
    <t>29.6 x 28.2 x 16.5 in</t>
  </si>
  <si>
    <t xml:space="preserve">24 x 16 x 24 in </t>
  </si>
  <si>
    <t>Northern Tool + Equipment</t>
  </si>
  <si>
    <t>http://www.northerntool.com/shop/tools/product_200321271_200321271</t>
  </si>
  <si>
    <t>http://www.northerntool.com/shop/tools/product_200136724_200136724</t>
  </si>
  <si>
    <t>http://www.northerntool.com/shop/tools/product_200351124_200351124</t>
  </si>
  <si>
    <t>http://www.northerntool.com/shop/tools/product_200136774_200136774</t>
  </si>
  <si>
    <t>http://www.northerntool.com/shop/tools/product_200136824_200136824</t>
  </si>
  <si>
    <t>http://www.northerntool.com/shop/tools/product_200136874_200136874</t>
  </si>
  <si>
    <t>6 ft</t>
  </si>
  <si>
    <t>Werner</t>
  </si>
  <si>
    <t>10 ft</t>
  </si>
  <si>
    <t>24 ft</t>
  </si>
  <si>
    <t>40 ft</t>
  </si>
  <si>
    <t>30 ft</t>
  </si>
  <si>
    <t>50 ft</t>
  </si>
  <si>
    <t>100 ft</t>
  </si>
  <si>
    <t>http://www.northerntool.com/shop/tools/product_200330899_200330899</t>
  </si>
  <si>
    <t>http://www.northerntool.com/shop/tools/product_200632639_200632639</t>
  </si>
  <si>
    <t>http://www.northerntool.com/shop/tools/product_200632641_200632641</t>
  </si>
  <si>
    <t>6 x 8 ft</t>
  </si>
  <si>
    <t>http://www.northerntool.com/shop/tools/product_200596417_200596417</t>
  </si>
  <si>
    <t>10 x 18 ft</t>
  </si>
  <si>
    <t>http://www.northerntool.com/shop/tools/product_200604183_200604183</t>
  </si>
  <si>
    <t>https://www.wernerco.com/us/products/ladders/step-ladders/6200Series/6206</t>
  </si>
  <si>
    <t>https://www.wernerco.com/us/products/ladders/step-ladders/7300Series/7310</t>
  </si>
  <si>
    <t>https://www.wernerco.com/us/products/ladders/step-ladders/360Series/366</t>
  </si>
  <si>
    <t>https://www.wernerco.com/us/products/ladders/extension-ladders/D6200-2Series/D6224-2</t>
  </si>
  <si>
    <t>https://www.wernerco.com/us/products/ladders/extension-ladders/D6200-2Series/D6240-2</t>
  </si>
  <si>
    <t>https://www.wernerco.com/us/products/ladders/step-ladders/370Series/310</t>
  </si>
  <si>
    <t>https://www.wernerco.com/us/products/ladders/extension-ladders/D500-2Series/D524-2</t>
  </si>
  <si>
    <t>https://www.wernerco.com/us/products/ladders/extension-ladders/D1500-2Series/D1540-2</t>
  </si>
  <si>
    <t>MSC Industrial Supply</t>
  </si>
  <si>
    <t>https://www.mscdirect.com/product/details/09118407</t>
  </si>
  <si>
    <t>https://www.tractorsupply.com/tsc/product/black-diamond-medium-blasting-abrasives?cm_mmc=SEM-_-Google-_-DynamicAdGroups-_-AllSiteTSCExtAd&amp;gclid=EAIaIQobChMIj4j52-Si4gIVQUsNCh0j1gXhEAAYASAAEgKdp_D_BwE</t>
  </si>
  <si>
    <t>Tractor Supply Co.</t>
  </si>
  <si>
    <t>https://www.mscdirect.com/product/details/00574285</t>
  </si>
  <si>
    <t>https://www.homedepot.com/p/ROCKWOOL-R-23-ComfortBatt-Fire-Resistant-Stone-Wool-Insulation-Batt-15-in-x-47-in-12-Bags-RXCB551525/205972546</t>
  </si>
  <si>
    <t>https://www.menards.com/main/building-materials/metal-framing/building-materials/metal-framing/prostud-reg-6-x-16-20-gauge-drywall-interior-metal-stud/pste-6x16/p-1444426593182-c-5695.htm?tid=3264254137792126790&amp;ipos=1</t>
  </si>
  <si>
    <t>https://www.menards.com/main/building-materials/metal-framing/building-materials/metal-framing/prostud-reg-1-5-8-20-gauge-drywall-interior-metal-stud/pste-162x16/p-1444426596556-c-5695.htm?tid=-5215978493765144771&amp;ipos=1</t>
  </si>
  <si>
    <t>https://www.menards.com/main/building-materials/metal-framing/building-materials/metal-framing/prostud-reg-2-1-2-20-gauge-drywall-interior-metal-stud/pste-250x16/p-1444426595859-c-5695.htm?tid=-3559056935955716877&amp;ipos=1</t>
  </si>
  <si>
    <t>https://www.menards.com/main/building-materials/metal-framing/building-materials/metal-framing/prostud-reg-3-5-8-20-gauge-drywall-interior-metal-stud/pste-362x16/p-1444426600624-c-5695.htm?tid=-311566636143625630&amp;ipos=1</t>
  </si>
  <si>
    <t>https://www.menards.com/main/building-materials/metal-framing/building-materials/metal-framing/prostud-reg-3-5-8-25-gauge-drywall-interior-metal-stud/pstn-362x16/p-1444426599148-c-5695.htm?tid=-4245279364514708132&amp;ipos=1</t>
  </si>
  <si>
    <t>https://www.homedepot.com/p/Everbilt-1-in-O-D-x-3-4-in-I-D-x-10-ft-PVC-Clear-Vinyl-Tube-714565/207144374</t>
  </si>
  <si>
    <t>https://www.saginawpipe.com/i-beams/</t>
  </si>
  <si>
    <t>http://www.mscdirect.com\product\details\52405891</t>
  </si>
  <si>
    <t>https://www.homedepot.com/p/ALC-Abrasive-Blaster-1-2-in-I-D-x-10-ft-Pressure-Hose-Kit-40117/303890482</t>
  </si>
  <si>
    <t>https://www.homedepot.com/p/Heritage-Mill-Natural-Tuft-13-32-in-Thick-x-11-5-8-in-Wide-x-36-in-Length-Plank-Cork-Flooring-22-99-sq-ft-case-HC1004/308596090</t>
  </si>
  <si>
    <t>https://www.usg.com/content/usgcom/en/products/walls/drywall/drywall-panels/regular-panels/sheetrock-flexible-gypsum-panels.141050.html</t>
  </si>
  <si>
    <t>https://www.homedepot.com/p/Oldcastle-Lightweight-8-in-x-8-in-x-16-in-Concrete-Block-30160850/206024331</t>
  </si>
  <si>
    <t>Aercon AAC</t>
  </si>
  <si>
    <t>https://www.aerconaac.com/product-sizes.html#standardblock</t>
  </si>
  <si>
    <t>1/4 in x 4 ft x 8 ft</t>
  </si>
  <si>
    <t>https://www.blastabrasives.com/abrasive-blast-media/powerblast-xc-staurolite/#products__tab_1</t>
  </si>
  <si>
    <t>Blast Abrasives</t>
  </si>
  <si>
    <t>https://www.assp.org/docs/default-source/jsher/jsher-v8n1.pdf?sfvrsn=65c8fc47_6</t>
  </si>
  <si>
    <t>https://www.assp.org/docs/default-source/jsher/jsher-v8n1.pdf?sfvrsn=65c8fc47_7</t>
  </si>
  <si>
    <t>https://www.assp.org/docs/default-source/jsher/jsher-v8n1.pdf?sfvrsn=65c8fc47_8</t>
  </si>
  <si>
    <t>https://www.assp.org/docs/default-source/jsher/jsher-v8n1.pdf?sfvrsn=65c8fc47_9</t>
  </si>
  <si>
    <t>https://www.assp.org/docs/default-source/jsher/jsher-v8n1.pdf?sfvrsn=65c8fc47_10</t>
  </si>
  <si>
    <t>pp. 6</t>
  </si>
  <si>
    <t>http://www.cpwrconstructionsolutions.org/solution/702/half-size-pallets-for-brick-and-block.html?sess_id=44d52094c5ab4084a68e5b27955be302</t>
  </si>
  <si>
    <t>https://www.homedepot.com/p/SAKRETE-50-lb-Fast-Set-Concrete-Mix-65305535/100350261</t>
  </si>
  <si>
    <t>https://www.homedepot.com/p/16-in-x-8-in-x-8-in-Concrete-Block-30106045/100350226</t>
  </si>
  <si>
    <t>https://www.harborfreight.com/50-lb-glass-bead-80-grit-abrasive-media-61874.html</t>
  </si>
  <si>
    <t>Harbor Freight</t>
  </si>
  <si>
    <t>16 x 8 x 8 in</t>
  </si>
  <si>
    <t>https://www.homedepot.com/p/ALC-Abrasive-Blaster-1-2-in-I-D-x-25-ft-Pressure-Hose-Kit-40120/303890493</t>
  </si>
  <si>
    <t>https://www.homedepot.com/p/Steves-Sons-36-in-x-80-in-Oxford-Speak-Easy-Left-Hand-Inswing-Chestnut-Mahogany-Fiberglass-Prehung-Front-Door-4-9-16-Frame-MF2PPSE-36-CT-4ILH/306742003</t>
  </si>
  <si>
    <t>1 in x 10 ft</t>
  </si>
  <si>
    <t>https://www.homedepot.com/p/1-in-x-10-ft-Galvanized-Steel-Pipe-565-1200HC/100576427</t>
  </si>
  <si>
    <t>https://www.homedepot.com/p/USG-Sheetrock-Brand-1-2-in-x-4-ft-x-10-ft-Ultralight-Panels-14113411710/202530304</t>
  </si>
  <si>
    <t>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</t>
  </si>
  <si>
    <t>https://www.homedepot.com/p/USG-Sheetrock-Brand-1-2-in-x-4-ft-x-12-ft-Ultralight-Panels-14113411712/202530306</t>
  </si>
  <si>
    <t>Lowes</t>
  </si>
  <si>
    <t>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</t>
  </si>
  <si>
    <t>https://www.homedepot.com/p/USG-Sheetrock-Brand-5-8-in-x-4-ft-x-10-ft-Firecode-X-Panels-14211011310/202329691</t>
  </si>
  <si>
    <t>https://www.menards.com/main/building-materials/drywall/drywall-sheets/1-2-x-4-x-14-lightweight-drywall/1311251/p-1444422506755.htm</t>
  </si>
  <si>
    <t>https://www.homedepot.com/p/USG-Sheetrock-Brand-5-8-in-x-4-ft-x-10-ft-UltraLight-Panels-Firecode-X-14115011310/203177619</t>
  </si>
  <si>
    <t>https://www.menards.com/main/building-materials/drywall/drywall-sheets/5-8-x-4-x-14-type-x-fire-rated-drywall/1311305/p-1444422514705.htm</t>
  </si>
  <si>
    <t>https://www.lowes.com/pd/Gold-Bond-Common-5-8-in-x-4-ft-x-12-ft-Actual-0-625-in-x-4-ft-x-12-ft-Fire-Shield-Drywall-Panel/3009512</t>
  </si>
  <si>
    <t>Material de construcción</t>
  </si>
  <si>
    <t>Unidades</t>
  </si>
  <si>
    <t>Peso por unidad (lb)</t>
  </si>
  <si>
    <t>Fuente</t>
  </si>
  <si>
    <t>Enlace</t>
  </si>
  <si>
    <t>Otras fuentes/comentarios</t>
  </si>
  <si>
    <t>Terminación de paredes</t>
  </si>
  <si>
    <t>Tablas de yeso</t>
  </si>
  <si>
    <t>Panel para cielorraso (panel de fibra)</t>
  </si>
  <si>
    <t>Panel para cielorraso (vinilo)</t>
  </si>
  <si>
    <t xml:space="preserve">Varilla #10 </t>
  </si>
  <si>
    <t xml:space="preserve">Varilla #11 </t>
  </si>
  <si>
    <t xml:space="preserve">Varilla #14  </t>
  </si>
  <si>
    <t xml:space="preserve">Varilla #18  </t>
  </si>
  <si>
    <t xml:space="preserve">Varilla #3  </t>
  </si>
  <si>
    <t xml:space="preserve">Varilla #4  </t>
  </si>
  <si>
    <t xml:space="preserve">Varilla #5  </t>
  </si>
  <si>
    <t xml:space="preserve">Varilla #6  </t>
  </si>
  <si>
    <t xml:space="preserve">Varilla #7  </t>
  </si>
  <si>
    <t xml:space="preserve">Varilla #8  </t>
  </si>
  <si>
    <t xml:space="preserve">Varilla #9  </t>
  </si>
  <si>
    <t>1 pie</t>
  </si>
  <si>
    <t>peso por pie lineal</t>
  </si>
  <si>
    <t>Varilla estructual</t>
  </si>
  <si>
    <t>Vigas estructurales</t>
  </si>
  <si>
    <t xml:space="preserve">Viga I de 10" </t>
  </si>
  <si>
    <t xml:space="preserve">Viga I de 12" </t>
  </si>
  <si>
    <t xml:space="preserve">Viga I de 15" </t>
  </si>
  <si>
    <t xml:space="preserve">Viga I de 18"  </t>
  </si>
  <si>
    <t>Viga I de 20"</t>
  </si>
  <si>
    <t>Viga I de 24"</t>
  </si>
  <si>
    <t>Viga I de 3"</t>
  </si>
  <si>
    <t>Viga I de 6"</t>
  </si>
  <si>
    <t>Viga I de 8"</t>
  </si>
  <si>
    <t>Consulte el enlace para obtener más información sobre la brida y el ancho del mallado, otros tamaños y peso por pie lineal</t>
  </si>
  <si>
    <t>Techos</t>
  </si>
  <si>
    <t>Panel asfáltico</t>
  </si>
  <si>
    <t>Tejas de asfálticas</t>
  </si>
  <si>
    <t>Teja de concreto</t>
  </si>
  <si>
    <t>Tejas de fibra de vidrio</t>
  </si>
  <si>
    <t>Panel de acero galvanizado</t>
  </si>
  <si>
    <t>Teja liviana de arcilla</t>
  </si>
  <si>
    <t>Panel de policarbonato</t>
  </si>
  <si>
    <t>Rollo de lámina base para techos</t>
  </si>
  <si>
    <t>Aislante de techos, aluminio fibrado</t>
  </si>
  <si>
    <t>Aislante para techos, silicona</t>
  </si>
  <si>
    <t>Teja de arcilla estilo colonial</t>
  </si>
  <si>
    <t>Panel de acero</t>
  </si>
  <si>
    <t>Tejas de madera</t>
  </si>
  <si>
    <t>33.3 ft²</t>
  </si>
  <si>
    <t>100 ft²</t>
  </si>
  <si>
    <t xml:space="preserve">100 ft² </t>
  </si>
  <si>
    <t>24 ft²</t>
  </si>
  <si>
    <t>12 ft²</t>
  </si>
  <si>
    <t>300 ft²</t>
  </si>
  <si>
    <t>4.75 galones</t>
  </si>
  <si>
    <t xml:space="preserve">36 ft² </t>
  </si>
  <si>
    <t>Hidrolavado</t>
  </si>
  <si>
    <t>Manguera destapa cañerías</t>
  </si>
  <si>
    <t>Manguera</t>
  </si>
  <si>
    <t>Su peso aumenta cuando se la llena de agua</t>
  </si>
  <si>
    <t>Plomería</t>
  </si>
  <si>
    <t>Caño negro de acero</t>
  </si>
  <si>
    <t>Caño de cobre</t>
  </si>
  <si>
    <t>Caño de CPVC</t>
  </si>
  <si>
    <t>Cinta aislante de espuma</t>
  </si>
  <si>
    <t>Tubo aislante de espuma</t>
  </si>
  <si>
    <t>Caño de acero galvanizado</t>
  </si>
  <si>
    <t>Caño de PVC</t>
  </si>
  <si>
    <t>Tubo aislante de goma</t>
  </si>
  <si>
    <t>Baño</t>
  </si>
  <si>
    <t>Mingitorio</t>
  </si>
  <si>
    <t>Manguera de descarga de vinilo</t>
  </si>
  <si>
    <t>Caño de vinilo</t>
  </si>
  <si>
    <t>Pintura</t>
  </si>
  <si>
    <t>5 galones</t>
  </si>
  <si>
    <t>Toldo de lona resistente de 10 oz.</t>
  </si>
  <si>
    <t>Toldo de lona resistente de 12 oz.</t>
  </si>
  <si>
    <t>Si está sucia de pintura, será más pesada</t>
  </si>
  <si>
    <t>Armazón de metal</t>
  </si>
  <si>
    <t>Varillas de metal para placas de yeso calibre 20</t>
  </si>
  <si>
    <t>Varillas de metal para placas de yeso calibre 22</t>
  </si>
  <si>
    <t>Varillas de metal para placas de yeso calibre 25</t>
  </si>
  <si>
    <t>Varillas de acero</t>
  </si>
  <si>
    <t>Unidades por pále = 480</t>
  </si>
  <si>
    <t>Unidades por pále = 360</t>
  </si>
  <si>
    <t>Unidades por pále = 180</t>
  </si>
  <si>
    <t>Mampostería</t>
  </si>
  <si>
    <t>Ladrillo de arcilla fino</t>
  </si>
  <si>
    <t>Malla para reforzar el estucado</t>
  </si>
  <si>
    <t>Mezcla de estuco para parches</t>
  </si>
  <si>
    <t>Mezcla de cemento de estuco</t>
  </si>
  <si>
    <t>Mezcla de argamasa</t>
  </si>
  <si>
    <t>Mezcla de grout</t>
  </si>
  <si>
    <t>Grava</t>
  </si>
  <si>
    <t>Bloque espaciador de concreto</t>
  </si>
  <si>
    <t>Mezcla de concreto</t>
  </si>
  <si>
    <t>Bloque de concreto (común)</t>
  </si>
  <si>
    <t>Bloque de concreto (H-bloque)</t>
  </si>
  <si>
    <t>Bloque de concreto (macizo)</t>
  </si>
  <si>
    <t>Ladrillo de arcilla (común)</t>
  </si>
  <si>
    <t>Ladrillo de arcilla (macizo)</t>
  </si>
  <si>
    <t>Los contratistas pueden solicitar que los materiales se envíen en tarimas de tamaño medio.</t>
  </si>
  <si>
    <t>Arena se tiene que añadir</t>
  </si>
  <si>
    <t>Maderas</t>
  </si>
  <si>
    <t>Abedul báltico</t>
  </si>
  <si>
    <t>Pared de entramado (abeto de Douglas)</t>
  </si>
  <si>
    <t>Contrachapado macizo</t>
  </si>
  <si>
    <t>Contrachapado marino</t>
  </si>
  <si>
    <t>Tablero de partículas</t>
  </si>
  <si>
    <t>Postes (abeto de Douglas)</t>
  </si>
  <si>
    <t>Durmientes (abeto de Douglas)</t>
  </si>
  <si>
    <t>Contrachapado de madera blanda</t>
  </si>
  <si>
    <t>Escaleras</t>
  </si>
  <si>
    <t>Escalera con peldaños de fibra de vidrio</t>
  </si>
  <si>
    <t>Escalera con peldaños de aluminio</t>
  </si>
  <si>
    <t>Escalera extensible de fibra de vidrio</t>
  </si>
  <si>
    <t>Escalera extensible de aluminio</t>
  </si>
  <si>
    <t>Opción más liviana</t>
  </si>
  <si>
    <t>Corresponde al peso una vez instalado</t>
  </si>
  <si>
    <t>Aislamiento</t>
  </si>
  <si>
    <t>Celulosa</t>
  </si>
  <si>
    <r>
      <t>1 ft</t>
    </r>
    <r>
      <rPr>
        <vertAlign val="superscript"/>
        <sz val="11"/>
        <color theme="1"/>
        <rFont val="Calibri"/>
        <family val="2"/>
        <scheme val="minor"/>
      </rPr>
      <t>3</t>
    </r>
  </si>
  <si>
    <t>40 ft²</t>
  </si>
  <si>
    <t>Vidriado</t>
  </si>
  <si>
    <t>Ladrillo de vidrio</t>
  </si>
  <si>
    <t>Lámina de vidrio</t>
  </si>
  <si>
    <t>Pisos</t>
  </si>
  <si>
    <t>Carpeta de argamasa de 1"</t>
  </si>
  <si>
    <t>Baldosa de cerámico de 3/8"</t>
  </si>
  <si>
    <t>Baldosa de mármol de 3/8"</t>
  </si>
  <si>
    <t>Bambú</t>
  </si>
  <si>
    <t>Tapete + almohadilla</t>
  </si>
  <si>
    <t>Baldosa de cerámico o baldosa gruesa (3/4") sobre carpeta de argamasa (1/2")</t>
  </si>
  <si>
    <t>Corcho</t>
  </si>
  <si>
    <t>Contrachapado</t>
  </si>
  <si>
    <t>Vinilo resistente</t>
  </si>
  <si>
    <t>Laminado</t>
  </si>
  <si>
    <t>Parqué</t>
  </si>
  <si>
    <t>Madera maciza</t>
  </si>
  <si>
    <t>Membrana impermeable, líquida</t>
  </si>
  <si>
    <t>25 ft²</t>
  </si>
  <si>
    <t>26 ft²</t>
  </si>
  <si>
    <t xml:space="preserve">1 yd² </t>
  </si>
  <si>
    <t xml:space="preserve">25 ft² </t>
  </si>
  <si>
    <t>22.99 ft²</t>
  </si>
  <si>
    <t>25.75 ft²</t>
  </si>
  <si>
    <t>24.17 ft²</t>
  </si>
  <si>
    <t>23.5 ft²</t>
  </si>
  <si>
    <t>Materiales eléctricos</t>
  </si>
  <si>
    <t>Luces empotradas</t>
  </si>
  <si>
    <t>Luces de salida</t>
  </si>
  <si>
    <t>Bombillas de luz fluorescente</t>
  </si>
  <si>
    <t>Tubos fluorescentes</t>
  </si>
  <si>
    <t>Cable sólido desnudo calibre 10</t>
  </si>
  <si>
    <t>Cable sólido desnudo calibre 12</t>
  </si>
  <si>
    <t>Cable sólido desnudo calibre 14</t>
  </si>
  <si>
    <t>Cable sólido desnudo calibre 2</t>
  </si>
  <si>
    <t>Cable sólido desnudo calibre 4</t>
  </si>
  <si>
    <t>Cable sólido desnudo calibre 6</t>
  </si>
  <si>
    <t>Cable sólido desnudo calibre 8</t>
  </si>
  <si>
    <t>20 in x 11 in x 10 in</t>
  </si>
  <si>
    <t>18 in x 10 in x 10 in</t>
  </si>
  <si>
    <t>48 in x 6 in x 3 in</t>
  </si>
  <si>
    <t>28 in x 14 in x 6 in</t>
  </si>
  <si>
    <t>48 in x 24 in x 5 in</t>
  </si>
  <si>
    <t>1,000 pies</t>
  </si>
  <si>
    <t>Consulte el enlace para obtener más información sobre calibres y recubrimientos</t>
  </si>
  <si>
    <t>Granallado</t>
  </si>
  <si>
    <t>Puertas/Ventanas</t>
  </si>
  <si>
    <t>Conductos</t>
  </si>
  <si>
    <t>Vidrio molido para granallado</t>
  </si>
  <si>
    <t>Partículas de vidrio para granallado</t>
  </si>
  <si>
    <t>Plástico para granallado</t>
  </si>
  <si>
    <t>Óxido de aluminio medio para granallado</t>
  </si>
  <si>
    <t>Bicarbonato para granallado</t>
  </si>
  <si>
    <t>Diamante carbonado para granallado</t>
  </si>
  <si>
    <t>Escoria de carbón para granallado</t>
  </si>
  <si>
    <t>Granos de maíz para granallado</t>
  </si>
  <si>
    <t>Estaurolita para granallado</t>
  </si>
  <si>
    <t>Granalla de acero para granallado</t>
  </si>
  <si>
    <t>Cáscara de nueces para granallado</t>
  </si>
  <si>
    <t>Ventana de guillotina doble</t>
  </si>
  <si>
    <t>Puerta exterior de fibra de vidrio</t>
  </si>
  <si>
    <t>Puerta exterior de acero</t>
  </si>
  <si>
    <t>Puerta exterior de madera</t>
  </si>
  <si>
    <t>Puerta placa de MDF interior</t>
  </si>
  <si>
    <t>Ventana de guillotina simple</t>
  </si>
  <si>
    <t>Claraboya</t>
  </si>
  <si>
    <t>Conducto rectangular calibre 26</t>
  </si>
  <si>
    <t>Conducto cilíndrico calibre 26</t>
  </si>
  <si>
    <t>Conducto espiralado calibre 26</t>
  </si>
  <si>
    <t>Conducto oval calibre 30</t>
  </si>
  <si>
    <t>Conducto cilíndrico calibre 30</t>
  </si>
  <si>
    <t>1 bolsa</t>
  </si>
  <si>
    <t>1 cubeta</t>
  </si>
  <si>
    <t>37.75 in x 48.75 in</t>
  </si>
  <si>
    <t>36 in x 80 in</t>
  </si>
  <si>
    <t>30 in x 80 in</t>
  </si>
  <si>
    <t>47.5 in x 47.5 in</t>
  </si>
  <si>
    <t>21 in x 45.75 in</t>
  </si>
  <si>
    <t>8 in x 20 in x 60 in</t>
  </si>
  <si>
    <t>12 in x 60 in</t>
  </si>
  <si>
    <t>6 in x 60 in</t>
  </si>
  <si>
    <t>Su peso aumenta cuando se la rellena con el agente de granallado</t>
  </si>
  <si>
    <t>https://www.northerntool.com/shop/tools/product_200460099_200460099</t>
  </si>
  <si>
    <t>https://www.northerntool.com/shop/tools/product_200136674_200136674</t>
  </si>
  <si>
    <t>1/2 in x 25 ft</t>
  </si>
  <si>
    <t>Peso total (lb)</t>
  </si>
  <si>
    <t>Tipo de material</t>
  </si>
  <si>
    <t>Tamaño o cobertura</t>
  </si>
  <si>
    <t>Choi et al., 2012</t>
  </si>
  <si>
    <t>Membrana impermeable, bituminosa</t>
  </si>
  <si>
    <t>12 x 16 x .094 in</t>
  </si>
  <si>
    <t>https://www.homedepot.com/p/12-in-x-16-in-x-09375-in-Clear-Glass-91216/202091043</t>
  </si>
  <si>
    <t>https://www.homedepot.com/p/16-in-x-20-in-x-3-32-in-Clear-Glass-91620/300068362</t>
  </si>
  <si>
    <t>16 x 20 x .094 in</t>
  </si>
  <si>
    <t>https://www.homedepot.com/p/18-in-x-36-in-x-092-in-Clear-Glass-91836/202091046</t>
  </si>
  <si>
    <t>18 x 36 x .092 in</t>
  </si>
  <si>
    <t>24 x 36 x .093 in</t>
  </si>
  <si>
    <t>https://www.homedepot.com/p/24-in-x-36-in-x-0-093-in-Clear-Glass-92436/202091048</t>
  </si>
  <si>
    <t>30 x 36 x .094 in</t>
  </si>
  <si>
    <t>107 ft²</t>
  </si>
  <si>
    <t>1019 ft²</t>
  </si>
  <si>
    <t>39.8 ft²</t>
  </si>
  <si>
    <t>Concreto aireado esterilizado en autoclave</t>
  </si>
  <si>
    <t>4 in.x 8 in. x 24 in.</t>
  </si>
  <si>
    <t>https://www.homedepot.com/p/7-5-8-in-x-1-1-4-in-x-3-5-8-in-Red-Clay-Brick-100048593/202034368</t>
  </si>
  <si>
    <t xml:space="preserve">7.625 x 1.25 x 3.625 in </t>
  </si>
  <si>
    <t>24 in x 40 in</t>
  </si>
  <si>
    <t>Varillas de metal para placas de yeso calibre 20 STR</t>
  </si>
  <si>
    <r>
      <t>475 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</si>
  <si>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9-14 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</si>
  <si>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92-102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(3/8 in thick)</t>
    </r>
  </si>
  <si>
    <r>
      <t>0.38 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</si>
  <si>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0.5 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</si>
  <si>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0.6 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</si>
  <si>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0.59 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</si>
  <si>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5 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</si>
  <si>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2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(4 in thick)</t>
    </r>
  </si>
  <si>
    <r>
      <t>12-15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(1/2 in thick)</t>
    </r>
  </si>
  <si>
    <r>
      <t>24-30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(1/4 in thick)</t>
    </r>
  </si>
  <si>
    <r>
      <t>8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(4 x 2 ft)</t>
    </r>
  </si>
  <si>
    <r>
      <t>4 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(2 x 2 ft)</t>
    </r>
  </si>
  <si>
    <r>
      <t>4 ft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(2 x 2 ft)</t>
    </r>
  </si>
  <si>
    <t>https://www.usg.com/content/dam/USG_Marketing_Communications/united_states/product_promotional_materials/finished_assets/sheetrock-gypsum-panels-regular-submittal-WB1473.pdf</t>
  </si>
  <si>
    <t>1/4 in x 4 ft x 10 ft</t>
  </si>
  <si>
    <t>3/8 in x 4 ft x 10 ft</t>
  </si>
  <si>
    <t>1/4 in x 4 ft x 12 ft</t>
  </si>
  <si>
    <t>3/8 in x 4 ft x 12 ft</t>
  </si>
  <si>
    <t>https://www.homedepot.com/p/USG-Sheetrock-Brand-5-8-in-x-4-ft-x-12-ft-EcoSmart-Firecode-x-Panels-14116712/310888442</t>
  </si>
  <si>
    <t>1/4 in x 4 ft x 14 ft</t>
  </si>
  <si>
    <t>3/8 in x 4 ft x 14 ft</t>
  </si>
  <si>
    <t>1 caja</t>
  </si>
  <si>
    <t>Rollo de fibra de vidrio</t>
  </si>
  <si>
    <t>Fibra de vidrio soplado</t>
  </si>
  <si>
    <t>Rollo de aislamiento reflectivo</t>
  </si>
  <si>
    <t>Tela vaquera reciclada</t>
  </si>
  <si>
    <t>Revestimiento rígido</t>
  </si>
  <si>
    <t>Aislamiento de lana de piedra</t>
  </si>
  <si>
    <t xml:space="preserve">Un bloque de concreto ligero que se puede utilizar en lugar del unidad de mampostería de hormigón (CMU) en ciertas aplicaciones    </t>
  </si>
  <si>
    <t xml:space="preserve">Unidad de mampostería de hormigón (CMU) hecho de una mezcla de piedras de construccion para reducir la densidad y el peso comparado a un bloque de concreto </t>
  </si>
  <si>
    <t>Abre por los dos lados para que se puede colocar los bloques alrededor de varillas verticales</t>
  </si>
  <si>
    <t>Arena</t>
  </si>
  <si>
    <t>Bolsas de concreto de medio peso pesan menos que una bolsa regular y cae dentro de la recomendacion de NIOSH</t>
  </si>
  <si>
    <t>Ladrillo y bloque</t>
  </si>
  <si>
    <t>Con medio del material que una paleta estándar, por su peso ligero esta paleta se puede localizar en el área de trabajo.</t>
  </si>
  <si>
    <r>
      <rPr>
        <b/>
        <sz val="14"/>
        <color rgb="FFC00000"/>
        <rFont val="Calibri"/>
        <family val="2"/>
        <scheme val="minor"/>
      </rPr>
      <t>Ejemplos de pesos de materiales de construcción comúnmente utilizados</t>
    </r>
    <r>
      <rPr>
        <sz val="14"/>
        <color rgb="FFC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(Tenga en cuenta que esta lista está ordenada en orden de tipo de material. Los ejemplos incluidos a continuación surgen de una búsqueda de Internet y del base de datos de soluciones de CPWR (www.cpwrconstructionsolutions.org) actualizado en agosto de 2020. CPWR no recomienda ningún material, equipo ni producto en particular.)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Actualizado: agosto 2020   </t>
    </r>
    <r>
      <rPr>
        <sz val="14"/>
        <color theme="1"/>
        <rFont val="Calibri"/>
        <family val="2"/>
        <scheme val="minor"/>
      </rPr>
      <t xml:space="preserve">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</si>
</sst>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1" applyFill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6" xfId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3" xfId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3" xfId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2" fillId="3" borderId="0" xfId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189</xdr:row>
      <xdr:rowOff>0</xdr:rowOff>
    </xdr:from>
    <xdr:to>
      <xdr:col>3</xdr:col>
      <xdr:colOff>304800</xdr:colOff>
      <xdr:row>190</xdr:row>
      <xdr:rowOff>382058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4B03479-1FDC-40DA-9906-29AAF1024182}"/>
            </a:ext>
          </a:extLst>
        </xdr:cNvPr>
        <xdr:cNvSpPr>
          <a:spLocks noChangeAspect="1" noChangeArrowheads="1"/>
        </xdr:cNvSpPr>
      </xdr:nvSpPr>
      <xdr:spPr bwMode="auto">
        <a:xfrm>
          <a:off x="3548063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3" name="AutoShape 8">
          <a:extLst>
            <a:ext uri="{FF2B5EF4-FFF2-40B4-BE49-F238E27FC236}">
              <a16:creationId xmlns="" xmlns:a16="http://schemas.microsoft.com/office/drawing/2014/main" id="{AFBFA850-B67D-475C-B312-6257685E13BD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4" name="AutoShape 9">
          <a:extLst>
            <a:ext uri="{FF2B5EF4-FFF2-40B4-BE49-F238E27FC236}">
              <a16:creationId xmlns="" xmlns:a16="http://schemas.microsoft.com/office/drawing/2014/main" id="{9F4DE421-031A-46DE-9042-304F1C3082D5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5" name="AutoShape 10">
          <a:extLst>
            <a:ext uri="{FF2B5EF4-FFF2-40B4-BE49-F238E27FC236}">
              <a16:creationId xmlns="" xmlns:a16="http://schemas.microsoft.com/office/drawing/2014/main" id="{E7AD3374-11DF-4C21-B635-854DE5791621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6" name="AutoShape 11">
          <a:extLst>
            <a:ext uri="{FF2B5EF4-FFF2-40B4-BE49-F238E27FC236}">
              <a16:creationId xmlns="" xmlns:a16="http://schemas.microsoft.com/office/drawing/2014/main" id="{5B06E581-532E-4275-AEEA-EC0C4073CAAA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7" name="AutoShape 12">
          <a:extLst>
            <a:ext uri="{FF2B5EF4-FFF2-40B4-BE49-F238E27FC236}">
              <a16:creationId xmlns="" xmlns:a16="http://schemas.microsoft.com/office/drawing/2014/main" id="{3F5EF6FF-BE14-465D-B3DF-EBF3B68FAEB8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304800</xdr:colOff>
      <xdr:row>190</xdr:row>
      <xdr:rowOff>382058</xdr:rowOff>
    </xdr:to>
    <xdr:sp macro="" textlink="">
      <xdr:nvSpPr>
        <xdr:cNvPr id="8" name="AutoShape 13">
          <a:extLst>
            <a:ext uri="{FF2B5EF4-FFF2-40B4-BE49-F238E27FC236}">
              <a16:creationId xmlns="" xmlns:a16="http://schemas.microsoft.com/office/drawing/2014/main" id="{3EFCA2E6-BA4E-48BE-B258-7D29B136D213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304800</xdr:colOff>
      <xdr:row>190</xdr:row>
      <xdr:rowOff>382058</xdr:rowOff>
    </xdr:to>
    <xdr:sp macro="" textlink="">
      <xdr:nvSpPr>
        <xdr:cNvPr id="10" name="AutoShape 15">
          <a:extLst>
            <a:ext uri="{FF2B5EF4-FFF2-40B4-BE49-F238E27FC236}">
              <a16:creationId xmlns="" xmlns:a16="http://schemas.microsoft.com/office/drawing/2014/main" id="{2A9265F7-A90B-4F6E-95B1-548F3B5E9811}"/>
            </a:ext>
          </a:extLst>
        </xdr:cNvPr>
        <xdr:cNvSpPr>
          <a:spLocks noChangeAspect="1" noChangeArrowheads="1"/>
        </xdr:cNvSpPr>
      </xdr:nvSpPr>
      <xdr:spPr bwMode="auto">
        <a:xfrm>
          <a:off x="3548063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heplywood.com/weight" TargetMode="External"/><Relationship Id="rId21" Type="http://schemas.openxmlformats.org/officeDocument/2006/relationships/hyperlink" Target="http://colonialwire.com/wp-content/uploads/2013/09/WIRE-WEIGHTS1.pdf" TargetMode="External"/><Relationship Id="rId63" Type="http://schemas.openxmlformats.org/officeDocument/2006/relationships/hyperlink" Target="http://theplywood.com/weight" TargetMode="External"/><Relationship Id="rId159" Type="http://schemas.openxmlformats.org/officeDocument/2006/relationships/hyperlink" Target="http://www.homedepot.com/p/Armaflex-1-2-in-x-6-ft-Rubber-Self-Seal-Pipe-Wrap-Insulation-HST05812/100550644" TargetMode="External"/><Relationship Id="rId170" Type="http://schemas.openxmlformats.org/officeDocument/2006/relationships/hyperlink" Target="http://www.homedepot.com/p/GAF-Tri-Ply-3-ft-x-98-ft-300-sq-ft-75-Base-Sheet-For-Low-Slope-Roofs-3389000/100029597" TargetMode="External"/><Relationship Id="rId226" Type="http://schemas.openxmlformats.org/officeDocument/2006/relationships/hyperlink" Target="https://www.homedepot.com/p/ALC-Abrasive-Blaster-1-2-in-I-D-x-25-ft-Pressure-Hose-Kit-40120/303890493" TargetMode="External"/><Relationship Id="rId268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32" Type="http://schemas.openxmlformats.org/officeDocument/2006/relationships/hyperlink" Target="http://www.homedepot.com/p/Bruce-American-Home-5-16-in-Thick-x-12-in-Wide-x-12-in-Length-Natural-Oak-Parquet-Hardwood-Flooring-25-sq-ft-case-AHS100LG/203051410" TargetMode="External"/><Relationship Id="rId74" Type="http://schemas.openxmlformats.org/officeDocument/2006/relationships/hyperlink" Target="http://theplywood.com/weight" TargetMode="External"/><Relationship Id="rId128" Type="http://schemas.openxmlformats.org/officeDocument/2006/relationships/hyperlink" Target="http://www.homedepot.com/p/Rapid-Set-50-lb-CTS-Concrete-Leveler-186010050/204414391" TargetMode="External"/><Relationship Id="rId5" Type="http://schemas.openxmlformats.org/officeDocument/2006/relationships/hyperlink" Target="https://www.homedepot.com/p/Steves-Sons-36-in-x-80-in-Oxford-Speak-Easy-Left-Hand-Inswing-Chestnut-Mahogany-Fiberglass-Prehung-Front-Door-4-9-16-Frame-MF2PPSE-36-CT-4ILH/306742003" TargetMode="External"/><Relationship Id="rId181" Type="http://schemas.openxmlformats.org/officeDocument/2006/relationships/hyperlink" Target="http://www.gerdaucp.com/reference/rebar_weight_per_linear_foot.aspx" TargetMode="External"/><Relationship Id="rId237" Type="http://schemas.openxmlformats.org/officeDocument/2006/relationships/hyperlink" Target="https://www.homedepot.com/p/16-in-x-8-in-x-8-in-Concrete-Block-30106045/100350226" TargetMode="External"/><Relationship Id="rId279" Type="http://schemas.openxmlformats.org/officeDocument/2006/relationships/hyperlink" Target="https://www.homedepot.com/p/USG-Sheetrock-Brand-5-8-in-x-4-ft-x-12-ft-EcoSmart-Firecode-x-Panels-14116712/310888442" TargetMode="External"/><Relationship Id="rId22" Type="http://schemas.openxmlformats.org/officeDocument/2006/relationships/hyperlink" Target="http://colonialwire.com/wp-content/uploads/2013/09/WIRE-WEIGHTS1.pdf" TargetMode="External"/><Relationship Id="rId43" Type="http://schemas.openxmlformats.org/officeDocument/2006/relationships/hyperlink" Target="http://www.homedepot.com/p/Reflectix-48-in-x-100-ft-Double-Reflective-Insulation-BP48100/202092205" TargetMode="External"/><Relationship Id="rId64" Type="http://schemas.openxmlformats.org/officeDocument/2006/relationships/hyperlink" Target="http://theplywood.com/weight" TargetMode="External"/><Relationship Id="rId118" Type="http://schemas.openxmlformats.org/officeDocument/2006/relationships/hyperlink" Target="http://theplywood.com/weight" TargetMode="External"/><Relationship Id="rId139" Type="http://schemas.openxmlformats.org/officeDocument/2006/relationships/hyperlink" Target="http://www.homedepot.com/p/Old-Mill-Brick-Colonial-Collection-Little-Cottonwood-7-3-sq-ft-2-1-4-in-x-7-5-8-in-x-1-2-in-Clay-Thin-Brick-Flats-Box-of-50-TB-270010CS/206869074" TargetMode="External"/><Relationship Id="rId85" Type="http://schemas.openxmlformats.org/officeDocument/2006/relationships/hyperlink" Target="http://theplywood.com/weight" TargetMode="External"/><Relationship Id="rId150" Type="http://schemas.openxmlformats.org/officeDocument/2006/relationships/hyperlink" Target="http://www.homedepot.com/p/Armacell-2-in-x-30-ft-R-1-Foam-Insulation-Tape-TAP18230/100539553" TargetMode="External"/><Relationship Id="rId171" Type="http://schemas.openxmlformats.org/officeDocument/2006/relationships/hyperlink" Target="http://www.homedepot.com/p/Henry-4-75-Gal-555-Premium-Aluminum-Roof-Coating-HE555019/100094951" TargetMode="External"/><Relationship Id="rId192" Type="http://schemas.openxmlformats.org/officeDocument/2006/relationships/hyperlink" Target="http://www.northerntool.com/shop/tools/product_200136774_200136774" TargetMode="External"/><Relationship Id="rId206" Type="http://schemas.openxmlformats.org/officeDocument/2006/relationships/hyperlink" Target="http://www.northerntool.com/shop/tools/product_200596417_200596417" TargetMode="External"/><Relationship Id="rId227" Type="http://schemas.openxmlformats.org/officeDocument/2006/relationships/hyperlink" Target="https://www.homedepot.com/p/Heritage-Mill-Natural-Tuft-13-32-in-Thick-x-11-5-8-in-Wide-x-36-in-Length-Plank-Cork-Flooring-22-99-sq-ft-case-HC1004/308596090" TargetMode="External"/><Relationship Id="rId248" Type="http://schemas.openxmlformats.org/officeDocument/2006/relationships/hyperlink" Target="http://theplywood.com/weight" TargetMode="External"/><Relationship Id="rId269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2" Type="http://schemas.openxmlformats.org/officeDocument/2006/relationships/hyperlink" Target="https://www.menards.com/main/heating-cooling/ductwork/ductwork-pipe/round-metal-duct-pipe-26-gauge/p-1444432229914-c-14259.htm?tid=5086925004129090774&amp;ipos=4" TargetMode="External"/><Relationship Id="rId33" Type="http://schemas.openxmlformats.org/officeDocument/2006/relationships/hyperlink" Target="http://www.homedepot.com/p/Bruce-American-Vintage-Scraped-Mocha-3-4-in-Thick-x-5-in-Wide-x-Varying-Length-Solid-Hardwood-Flooring-23-5-sq-ft-case-SAMV5MC/203766266" TargetMode="External"/><Relationship Id="rId108" Type="http://schemas.openxmlformats.org/officeDocument/2006/relationships/hyperlink" Target="http://theplywood.com/weight" TargetMode="External"/><Relationship Id="rId129" Type="http://schemas.openxmlformats.org/officeDocument/2006/relationships/hyperlink" Target="http://www.homedepot.com/p/Rapid-Set-50-lb-CTS-Concrete-Leveler-186010050/204414391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://theplywood.com/weight" TargetMode="External"/><Relationship Id="rId75" Type="http://schemas.openxmlformats.org/officeDocument/2006/relationships/hyperlink" Target="http://theplywood.com/weight" TargetMode="External"/><Relationship Id="rId96" Type="http://schemas.openxmlformats.org/officeDocument/2006/relationships/hyperlink" Target="http://theplywood.com/weight" TargetMode="External"/><Relationship Id="rId140" Type="http://schemas.openxmlformats.org/officeDocument/2006/relationships/hyperlink" Target="http://www.alliedbuilding.com/productDetail/STRUCT_STUD_16GA_6IN_8FT_1-5_8_FLANGE_38140525" TargetMode="External"/><Relationship Id="rId161" Type="http://schemas.openxmlformats.org/officeDocument/2006/relationships/hyperlink" Target="http://www.homedepot.com/p/Glacier-Bay-1-piece-1-1-GPF-1-6-GPF-High-Efficiency-Dual-Flush-Elongated-All-in-One-Toilet-in-White-N2420/203076918" TargetMode="External"/><Relationship Id="rId182" Type="http://schemas.openxmlformats.org/officeDocument/2006/relationships/hyperlink" Target="http://www.gerdaucp.com/reference/rebar_weight_per_linear_foot.aspx" TargetMode="External"/><Relationship Id="rId217" Type="http://schemas.openxmlformats.org/officeDocument/2006/relationships/hyperlink" Target="https://www.homedepot.com/p/Everbilt-1-in-O-D-x-3-4-in-I-D-x-10-ft-PVC-Clear-Vinyl-Tube-714565/207144374" TargetMode="External"/><Relationship Id="rId6" Type="http://schemas.openxmlformats.org/officeDocument/2006/relationships/hyperlink" Target="http://www.homedepot.com/p/JELD-WEN-32-in-x-80-in-6-Lite-Craftsman-Primed-Steel-Prehung-Left-Hand-Inswing-Front-Door-w-Brickmould-N32846/203165943" TargetMode="External"/><Relationship Id="rId238" Type="http://schemas.openxmlformats.org/officeDocument/2006/relationships/hyperlink" Target="https://www.saginawpipe.com/i-beams/" TargetMode="External"/><Relationship Id="rId259" Type="http://schemas.openxmlformats.org/officeDocument/2006/relationships/hyperlink" Target="http://www.alliedbuilding.com/productDetail/STRUCT_STUD_16GA_6IN_8FT_1-5_8_FLANGE_38140510" TargetMode="External"/><Relationship Id="rId23" Type="http://schemas.openxmlformats.org/officeDocument/2006/relationships/hyperlink" Target="https://www.bc.com/resources/ge-1-weights-of-building-materials/" TargetMode="External"/><Relationship Id="rId119" Type="http://schemas.openxmlformats.org/officeDocument/2006/relationships/hyperlink" Target="http://theplywood.com/weight" TargetMode="External"/><Relationship Id="rId270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44" Type="http://schemas.openxmlformats.org/officeDocument/2006/relationships/hyperlink" Target="http://www.homedepot.com/p/UltraTouch-16-25-in-x-94-in-R13-Denim-Insulation-12-Bags-10003-01316/204082520" TargetMode="External"/><Relationship Id="rId65" Type="http://schemas.openxmlformats.org/officeDocument/2006/relationships/hyperlink" Target="http://theplywood.com/weight" TargetMode="External"/><Relationship Id="rId86" Type="http://schemas.openxmlformats.org/officeDocument/2006/relationships/hyperlink" Target="http://theplywood.com/weight" TargetMode="External"/><Relationship Id="rId130" Type="http://schemas.openxmlformats.org/officeDocument/2006/relationships/hyperlink" Target="http://www.homedepot.com/p/Rapid-Set-50-lb-CTS-Concrete-Leveler-186010050/204414391" TargetMode="External"/><Relationship Id="rId151" Type="http://schemas.openxmlformats.org/officeDocument/2006/relationships/hyperlink" Target="http://www.homedepot.com/p/Everbilt-1-2-in-x-6-ft-Foam-Pipe-Insulation-ORP05812/204760811" TargetMode="External"/><Relationship Id="rId172" Type="http://schemas.openxmlformats.org/officeDocument/2006/relationships/hyperlink" Target="http://www.homedepot.com/p/Henry-Tropi-Cool-4-75-Gal-887-White-100-Silicone-Roof-Coating-HE887HS073/205049553" TargetMode="External"/><Relationship Id="rId193" Type="http://schemas.openxmlformats.org/officeDocument/2006/relationships/hyperlink" Target="http://www.northerntool.com/shop/tools/product_200321271_200321271" TargetMode="External"/><Relationship Id="rId207" Type="http://schemas.openxmlformats.org/officeDocument/2006/relationships/hyperlink" Target="http://www.northerntool.com/shop/tools/product_200604183_200604183" TargetMode="External"/><Relationship Id="rId228" Type="http://schemas.openxmlformats.org/officeDocument/2006/relationships/hyperlink" Target="https://www.homedepot.com/p/Oldcastle-Lightweight-8-in-x-8-in-x-16-in-Concrete-Block-30160850/206024331" TargetMode="External"/><Relationship Id="rId249" Type="http://schemas.openxmlformats.org/officeDocument/2006/relationships/hyperlink" Target="http://theplywood.com/weight" TargetMode="External"/><Relationship Id="rId13" Type="http://schemas.openxmlformats.org/officeDocument/2006/relationships/hyperlink" Target="https://www.menards.com/main/heating-cooling/ductwork/ductwork-pipe/spiral-metal-duct-pipe-26-gauge/p-1444432274628-c-14259.htm?tid=5086925004129090774&amp;ipos=3" TargetMode="External"/><Relationship Id="rId109" Type="http://schemas.openxmlformats.org/officeDocument/2006/relationships/hyperlink" Target="http://theplywood.com/weight" TargetMode="External"/><Relationship Id="rId260" Type="http://schemas.openxmlformats.org/officeDocument/2006/relationships/hyperlink" Target="http://www.alliedbuilding.com/productDetail/STRUCT_STUD_16GA_6IN_8FT_1-5_8_FLANGE_38140510" TargetMode="External"/><Relationship Id="rId281" Type="http://schemas.openxmlformats.org/officeDocument/2006/relationships/drawing" Target="../drawings/drawing1.xml"/><Relationship Id="rId34" Type="http://schemas.openxmlformats.org/officeDocument/2006/relationships/hyperlink" Target="https://www.bc.com/resources/ge-1-weights-of-building-materials/" TargetMode="External"/><Relationship Id="rId55" Type="http://schemas.openxmlformats.org/officeDocument/2006/relationships/hyperlink" Target="http://theplywood.com/weight" TargetMode="External"/><Relationship Id="rId76" Type="http://schemas.openxmlformats.org/officeDocument/2006/relationships/hyperlink" Target="http://theplywood.com/weight" TargetMode="External"/><Relationship Id="rId97" Type="http://schemas.openxmlformats.org/officeDocument/2006/relationships/hyperlink" Target="http://theplywood.com/weight" TargetMode="External"/><Relationship Id="rId120" Type="http://schemas.openxmlformats.org/officeDocument/2006/relationships/hyperlink" Target="http://theplywood.com/weight" TargetMode="External"/><Relationship Id="rId141" Type="http://schemas.openxmlformats.org/officeDocument/2006/relationships/hyperlink" Target="http://www.alliedbuilding.com/productDetail/STRUCT_STUD_16GA_6IN_8FT_1-5_8_FLANGE_38140510" TargetMode="External"/><Relationship Id="rId7" Type="http://schemas.openxmlformats.org/officeDocument/2006/relationships/hyperlink" Target="http://www.homedepot.com/p/Steves-Sons-36-in-x-80-in-Shaker-3-Lite-Stained-Mahogany-Wood-Prehung-Front-Door-M2203-CT-PJ4LH/205341788" TargetMode="External"/><Relationship Id="rId162" Type="http://schemas.openxmlformats.org/officeDocument/2006/relationships/hyperlink" Target="http://www.homedepot.com/p/Everbilt-1-1-4-in-O-D-x-7-8-in-I-D-x-10-ft-PVC-Discharge-Hose-466221/207170841" TargetMode="External"/><Relationship Id="rId183" Type="http://schemas.openxmlformats.org/officeDocument/2006/relationships/hyperlink" Target="http://www.gerdaucp.com/reference/rebar_weight_per_linear_foot.aspx" TargetMode="External"/><Relationship Id="rId218" Type="http://schemas.openxmlformats.org/officeDocument/2006/relationships/hyperlink" Target="https://www.saginawpipe.com/i-beams/" TargetMode="External"/><Relationship Id="rId239" Type="http://schemas.openxmlformats.org/officeDocument/2006/relationships/hyperlink" Target="https://www.northerntool.com/shop/tools/product_200460099_200460099" TargetMode="External"/><Relationship Id="rId250" Type="http://schemas.openxmlformats.org/officeDocument/2006/relationships/hyperlink" Target="http://theplywood.com/weight" TargetMode="External"/><Relationship Id="rId271" Type="http://schemas.openxmlformats.org/officeDocument/2006/relationships/hyperlink" Target="https://www.homedepot.com/p/USG-Sheetrock-Brand-1-2-in-x-4-ft-x-12-ft-Ultralight-Panels-14113411712/202530306" TargetMode="External"/><Relationship Id="rId24" Type="http://schemas.openxmlformats.org/officeDocument/2006/relationships/hyperlink" Target="https://www.bc.com/resources/ge-1-weights-of-building-materials/" TargetMode="External"/><Relationship Id="rId45" Type="http://schemas.openxmlformats.org/officeDocument/2006/relationships/hyperlink" Target="http://www.homedepot.com/p/Owens-Corning-FOAMULAR-250-2-in-x-48-in-x-8-ft-R-10-Scored-Squared-Edge-Insulation-Sheathing-52DD/202085962" TargetMode="External"/><Relationship Id="rId66" Type="http://schemas.openxmlformats.org/officeDocument/2006/relationships/hyperlink" Target="http://theplywood.com/weight" TargetMode="External"/><Relationship Id="rId87" Type="http://schemas.openxmlformats.org/officeDocument/2006/relationships/hyperlink" Target="http://theplywood.com/weight" TargetMode="External"/><Relationship Id="rId110" Type="http://schemas.openxmlformats.org/officeDocument/2006/relationships/hyperlink" Target="http://theplywood.com/weight" TargetMode="External"/><Relationship Id="rId131" Type="http://schemas.openxmlformats.org/officeDocument/2006/relationships/hyperlink" Target="http://www.homedepot.com/p/4-in-x-8-in-x-8-in-High-Strength-Solid-Concrete-Block-4024/203828032" TargetMode="External"/><Relationship Id="rId152" Type="http://schemas.openxmlformats.org/officeDocument/2006/relationships/hyperlink" Target="http://www.homedepot.com/p/Everbilt-Semi-Slit-3-4-in-ID-x-1-2-in-Wall-x-6-ft-Long-Polyethylene-Foam-Pipe-Insulation-210-Lin-ft-Carton-ORP07812/204760801" TargetMode="External"/><Relationship Id="rId173" Type="http://schemas.openxmlformats.org/officeDocument/2006/relationships/hyperlink" Target="https://www.bc.com/resources/ge-1-weights-of-building-materials/" TargetMode="External"/><Relationship Id="rId194" Type="http://schemas.openxmlformats.org/officeDocument/2006/relationships/hyperlink" Target="http://www.northerntool.com/shop/tools/product_200136724_200136724" TargetMode="External"/><Relationship Id="rId208" Type="http://schemas.openxmlformats.org/officeDocument/2006/relationships/hyperlink" Target="http://www.northerntool.com/shop/tools/product_200330899_200330899" TargetMode="External"/><Relationship Id="rId229" Type="http://schemas.openxmlformats.org/officeDocument/2006/relationships/hyperlink" Target="https://www.aerconaac.com/product-sizes.html" TargetMode="External"/><Relationship Id="rId240" Type="http://schemas.openxmlformats.org/officeDocument/2006/relationships/hyperlink" Target="https://www.northerntool.com/shop/tools/product_200136674_200136674" TargetMode="External"/><Relationship Id="rId261" Type="http://schemas.openxmlformats.org/officeDocument/2006/relationships/hyperlink" Target="https://www.usg.com/content/usgcom/en/products/walls/drywall/drywall-panels/regular-panels/sheetrock-flexible-gypsum-panels.141050.html" TargetMode="External"/><Relationship Id="rId14" Type="http://schemas.openxmlformats.org/officeDocument/2006/relationships/hyperlink" Target="https://www.menards.com/main/heating-cooling/ductwork/ductwork-pipe/oval-metal-duct-pipe-30-gauge/p-1444432213977-c-14259.htm?tid=5086925004129090774&amp;ipos=6" TargetMode="External"/><Relationship Id="rId35" Type="http://schemas.openxmlformats.org/officeDocument/2006/relationships/hyperlink" Target="https://www.bc.com/resources/ge-1-weights-of-building-materials/" TargetMode="External"/><Relationship Id="rId56" Type="http://schemas.openxmlformats.org/officeDocument/2006/relationships/hyperlink" Target="http://theplywood.com/weight" TargetMode="External"/><Relationship Id="rId77" Type="http://schemas.openxmlformats.org/officeDocument/2006/relationships/hyperlink" Target="http://theplywood.com/weight" TargetMode="External"/><Relationship Id="rId100" Type="http://schemas.openxmlformats.org/officeDocument/2006/relationships/hyperlink" Target="http://theplywood.com/weight" TargetMode="External"/><Relationship Id="rId8" Type="http://schemas.openxmlformats.org/officeDocument/2006/relationships/hyperlink" Target="http://www.homedepot.com/p/JELD-WEN-30-in-x-80-in-Colonial-Primed-Textured-Molded-Composite-MDF-Interior-Door-Slab-THDJW136501026/202036884" TargetMode="External"/><Relationship Id="rId98" Type="http://schemas.openxmlformats.org/officeDocument/2006/relationships/hyperlink" Target="http://theplywood.com/weight" TargetMode="External"/><Relationship Id="rId121" Type="http://schemas.openxmlformats.org/officeDocument/2006/relationships/hyperlink" Target="http://theplywood.com/weight" TargetMode="External"/><Relationship Id="rId142" Type="http://schemas.openxmlformats.org/officeDocument/2006/relationships/hyperlink" Target="http://www.alliedbuilding.com/productDetail/STRUCT_STUD_16GA_6IN_8FT_1-5_8_FLANGE_38140500" TargetMode="External"/><Relationship Id="rId163" Type="http://schemas.openxmlformats.org/officeDocument/2006/relationships/hyperlink" Target="http://www.homedepot.com/p/Ondura-6-ft-7-in-x-4-ft-Asphalt-Corrugated-Roof-Panel-in-Brown-10-Pack-108/301675320" TargetMode="External"/><Relationship Id="rId184" Type="http://schemas.openxmlformats.org/officeDocument/2006/relationships/hyperlink" Target="http://www.gerdaucp.com/reference/rebar_weight_per_linear_foot.aspx" TargetMode="External"/><Relationship Id="rId219" Type="http://schemas.openxmlformats.org/officeDocument/2006/relationships/hyperlink" Target="https://www.saginawpipe.com/i-beams/" TargetMode="External"/><Relationship Id="rId230" Type="http://schemas.openxmlformats.org/officeDocument/2006/relationships/hyperlink" Target="https://www.assp.org/docs/default-source/jsher/jsher-v8n1.pdf?sfvrsn=65c8fc47_6" TargetMode="External"/><Relationship Id="rId251" Type="http://schemas.openxmlformats.org/officeDocument/2006/relationships/hyperlink" Target="http://theplywood.com/weight" TargetMode="External"/><Relationship Id="rId25" Type="http://schemas.openxmlformats.org/officeDocument/2006/relationships/hyperlink" Target="https://www.bc.com/resources/ge-1-weights-of-building-materials/" TargetMode="External"/><Relationship Id="rId46" Type="http://schemas.openxmlformats.org/officeDocument/2006/relationships/hyperlink" Target="http://theplywood.com/weight" TargetMode="External"/><Relationship Id="rId67" Type="http://schemas.openxmlformats.org/officeDocument/2006/relationships/hyperlink" Target="http://theplywood.com/weight" TargetMode="External"/><Relationship Id="rId272" Type="http://schemas.openxmlformats.org/officeDocument/2006/relationships/hyperlink" Target="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" TargetMode="External"/><Relationship Id="rId88" Type="http://schemas.openxmlformats.org/officeDocument/2006/relationships/hyperlink" Target="http://theplywood.com/weight" TargetMode="External"/><Relationship Id="rId111" Type="http://schemas.openxmlformats.org/officeDocument/2006/relationships/hyperlink" Target="http://theplywood.com/weight" TargetMode="External"/><Relationship Id="rId132" Type="http://schemas.openxmlformats.org/officeDocument/2006/relationships/hyperlink" Target="http://www.homedepot.com/p/SAKRETE-All-Purpose-60-lb-Gravel-40200302/100350267" TargetMode="External"/><Relationship Id="rId153" Type="http://schemas.openxmlformats.org/officeDocument/2006/relationships/hyperlink" Target="http://www.homedepot.com/p/Mueller-Global-1-2-in-x-10-ft-Galvanized-Steel-Pipe-563-1200HC/100537138" TargetMode="External"/><Relationship Id="rId174" Type="http://schemas.openxmlformats.org/officeDocument/2006/relationships/hyperlink" Target="http://www.homedepot.com/p/Metal-Sales-12-ft-Classic-Rib-Steel-Roof-Panel-in-Charcoal-2313417/204255071" TargetMode="External"/><Relationship Id="rId195" Type="http://schemas.openxmlformats.org/officeDocument/2006/relationships/hyperlink" Target="http://www.northerntool.com/shop/tools/product_200351124_200351124" TargetMode="External"/><Relationship Id="rId209" Type="http://schemas.openxmlformats.org/officeDocument/2006/relationships/hyperlink" Target="http://www.northerntool.com/shop/tools/product_200632639_200632639" TargetMode="External"/><Relationship Id="rId220" Type="http://schemas.openxmlformats.org/officeDocument/2006/relationships/hyperlink" Target="https://www.saginawpipe.com/i-beams/" TargetMode="External"/><Relationship Id="rId241" Type="http://schemas.openxmlformats.org/officeDocument/2006/relationships/hyperlink" Target="https://www.homedepot.com/p/12-in-x-16-in-x-09375-in-Clear-Glass-91216/202091043" TargetMode="External"/><Relationship Id="rId15" Type="http://schemas.openxmlformats.org/officeDocument/2006/relationships/hyperlink" Target="https://www.menards.com/main/heating-cooling/ductwork/ductwork-pipe/round-metal-duct-pipe-30-gauge/p-1444432223178-c-14259.htm?tid=5086925004129090774&amp;ipos=2" TargetMode="External"/><Relationship Id="rId36" Type="http://schemas.openxmlformats.org/officeDocument/2006/relationships/hyperlink" Target="http://www.homedepot.com/p/Clearly-Secure-Nubio-5-75-in-x-5-75-in-x-3-12-in-Wave-Pattern-Glass-Block-10-Pack-WA663/301230379" TargetMode="External"/><Relationship Id="rId57" Type="http://schemas.openxmlformats.org/officeDocument/2006/relationships/hyperlink" Target="http://theplywood.com/weight" TargetMode="External"/><Relationship Id="rId262" Type="http://schemas.openxmlformats.org/officeDocument/2006/relationships/hyperlink" Target="http://www.homedepot.com/p/Sheetrock-UltraLight-1-2-in-x-4-ft-x-8-ft-Gypsum-Board-14113411708/202530243" TargetMode="External"/><Relationship Id="rId78" Type="http://schemas.openxmlformats.org/officeDocument/2006/relationships/hyperlink" Target="http://theplywood.com/weight" TargetMode="External"/><Relationship Id="rId99" Type="http://schemas.openxmlformats.org/officeDocument/2006/relationships/hyperlink" Target="http://theplywood.com/weight" TargetMode="External"/><Relationship Id="rId101" Type="http://schemas.openxmlformats.org/officeDocument/2006/relationships/hyperlink" Target="http://theplywood.com/weight" TargetMode="External"/><Relationship Id="rId122" Type="http://schemas.openxmlformats.org/officeDocument/2006/relationships/hyperlink" Target="http://theplywood.com/weight" TargetMode="External"/><Relationship Id="rId143" Type="http://schemas.openxmlformats.org/officeDocument/2006/relationships/hyperlink" Target="https://bhs.econ.census.gov/bhs/cfs/weightConversion.html" TargetMode="External"/><Relationship Id="rId164" Type="http://schemas.openxmlformats.org/officeDocument/2006/relationships/hyperlink" Target="http://www.homedepot.com/p/GAF-Timberline-HD-Pewter-Gray-Lifetime-Shingles-33-3-sq-ft-per-Bundle-0670552/202090157" TargetMode="External"/><Relationship Id="rId185" Type="http://schemas.openxmlformats.org/officeDocument/2006/relationships/hyperlink" Target="http://www.gerdaucp.com/reference/rebar_weight_per_linear_foot.aspx" TargetMode="External"/><Relationship Id="rId9" Type="http://schemas.openxmlformats.org/officeDocument/2006/relationships/hyperlink" Target="http://www.homedepot.com/p/JELD-WEN-47-5-in-x-47-5-in-V-4500-Series-Single-Hung-Vinyl-Window-with-Grids-White-THDJW143900118/205688506" TargetMode="External"/><Relationship Id="rId210" Type="http://schemas.openxmlformats.org/officeDocument/2006/relationships/hyperlink" Target="http://www.northerntool.com/shop/tools/product_200632641_200632641" TargetMode="External"/><Relationship Id="rId26" Type="http://schemas.openxmlformats.org/officeDocument/2006/relationships/hyperlink" Target="http://www.homedepot.com/p/Home-Decorators-Collection-Hand-Scraped-Strand-Woven-Sahara-3-8-in-T-x-5-1-5-in-W-x-36-02-in-L-Engineered-Click-Bamboo-Flooring-HL655H/300011064" TargetMode="External"/><Relationship Id="rId231" Type="http://schemas.openxmlformats.org/officeDocument/2006/relationships/hyperlink" Target="https://www.assp.org/docs/default-source/jsher/jsher-v8n1.pdf?sfvrsn=65c8fc47_6" TargetMode="External"/><Relationship Id="rId252" Type="http://schemas.openxmlformats.org/officeDocument/2006/relationships/hyperlink" Target="http://theplywood.com/weight" TargetMode="External"/><Relationship Id="rId273" Type="http://schemas.openxmlformats.org/officeDocument/2006/relationships/hyperlink" Target="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" TargetMode="External"/><Relationship Id="rId47" Type="http://schemas.openxmlformats.org/officeDocument/2006/relationships/hyperlink" Target="http://theplywood.com/weight" TargetMode="External"/><Relationship Id="rId68" Type="http://schemas.openxmlformats.org/officeDocument/2006/relationships/hyperlink" Target="http://theplywood.com/weight" TargetMode="External"/><Relationship Id="rId89" Type="http://schemas.openxmlformats.org/officeDocument/2006/relationships/hyperlink" Target="http://theplywood.com/weight" TargetMode="External"/><Relationship Id="rId112" Type="http://schemas.openxmlformats.org/officeDocument/2006/relationships/hyperlink" Target="http://theplywood.com/weight" TargetMode="External"/><Relationship Id="rId133" Type="http://schemas.openxmlformats.org/officeDocument/2006/relationships/hyperlink" Target="http://www.homedepot.com/p/SAKRETE-50-lb-Non-Shrink-Precision-Grout-65450041/206934617" TargetMode="External"/><Relationship Id="rId154" Type="http://schemas.openxmlformats.org/officeDocument/2006/relationships/hyperlink" Target="https://www.homedepot.com/p/1-in-x-10-ft-Galvanized-Steel-Pipe-565-1200HC/100576427" TargetMode="External"/><Relationship Id="rId175" Type="http://schemas.openxmlformats.org/officeDocument/2006/relationships/hyperlink" Target="https://www.bc.com/resources/ge-1-weights-of-building-materials/" TargetMode="External"/><Relationship Id="rId196" Type="http://schemas.openxmlformats.org/officeDocument/2006/relationships/hyperlink" Target="http://www.northerntool.com/shop/tools/product_200136824_200136824" TargetMode="External"/><Relationship Id="rId200" Type="http://schemas.openxmlformats.org/officeDocument/2006/relationships/hyperlink" Target="https://www.wernerco.com/us/products/ladders/step-ladders/360Series/366" TargetMode="External"/><Relationship Id="rId16" Type="http://schemas.openxmlformats.org/officeDocument/2006/relationships/hyperlink" Target="http://colonialwire.com/wp-content/uploads/2013/09/WIRE-WEIGHTS1.pdf" TargetMode="External"/><Relationship Id="rId221" Type="http://schemas.openxmlformats.org/officeDocument/2006/relationships/hyperlink" Target="https://www.saginawpipe.com/i-beams/" TargetMode="External"/><Relationship Id="rId242" Type="http://schemas.openxmlformats.org/officeDocument/2006/relationships/hyperlink" Target="https://www.homedepot.com/p/16-in-x-20-in-x-3-32-in-Clear-Glass-91620/300068362" TargetMode="External"/><Relationship Id="rId263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37" Type="http://schemas.openxmlformats.org/officeDocument/2006/relationships/hyperlink" Target="http://www.homedepot.com/p/Seves-Nubio-7-75-in-x-7-75-in-x-3-875-in-Wave-Pattern-Glass-Block-8-Pack-WN8X8/301275154" TargetMode="External"/><Relationship Id="rId58" Type="http://schemas.openxmlformats.org/officeDocument/2006/relationships/hyperlink" Target="http://theplywood.com/weight" TargetMode="External"/><Relationship Id="rId79" Type="http://schemas.openxmlformats.org/officeDocument/2006/relationships/hyperlink" Target="http://theplywood.com/weight" TargetMode="External"/><Relationship Id="rId102" Type="http://schemas.openxmlformats.org/officeDocument/2006/relationships/hyperlink" Target="http://theplywood.com/weight" TargetMode="External"/><Relationship Id="rId123" Type="http://schemas.openxmlformats.org/officeDocument/2006/relationships/hyperlink" Target="http://theplywood.com/weight" TargetMode="External"/><Relationship Id="rId144" Type="http://schemas.openxmlformats.org/officeDocument/2006/relationships/hyperlink" Target="http://www.homedepot.com/p/1-2-in-x-120-in-Black-Steel-10-ft-Sch-40-Pipe-314-12X120/100553686" TargetMode="External"/><Relationship Id="rId90" Type="http://schemas.openxmlformats.org/officeDocument/2006/relationships/hyperlink" Target="http://theplywood.com/weight" TargetMode="External"/><Relationship Id="rId165" Type="http://schemas.openxmlformats.org/officeDocument/2006/relationships/hyperlink" Target="https://www.bc.com/resources/ge-1-weights-of-building-materials/" TargetMode="External"/><Relationship Id="rId186" Type="http://schemas.openxmlformats.org/officeDocument/2006/relationships/hyperlink" Target="http://www.gerdaucp.com/reference/rebar_weight_per_linear_foot.aspx" TargetMode="External"/><Relationship Id="rId211" Type="http://schemas.openxmlformats.org/officeDocument/2006/relationships/hyperlink" Target="https://www.mscdirect.com/product/details/09118407" TargetMode="External"/><Relationship Id="rId232" Type="http://schemas.openxmlformats.org/officeDocument/2006/relationships/hyperlink" Target="https://www.assp.org/docs/default-source/jsher/jsher-v8n1.pdf?sfvrsn=65c8fc47_6" TargetMode="External"/><Relationship Id="rId253" Type="http://schemas.openxmlformats.org/officeDocument/2006/relationships/hyperlink" Target="http://theplywood.com/weight" TargetMode="External"/><Relationship Id="rId274" Type="http://schemas.openxmlformats.org/officeDocument/2006/relationships/hyperlink" Target="https://www.menards.com/main/building-materials/drywall/drywall-sheets/1-2-x-4-x-14-lightweight-drywall/1311251/p-1444422506755.htm" TargetMode="External"/><Relationship Id="rId27" Type="http://schemas.openxmlformats.org/officeDocument/2006/relationships/hyperlink" Target="https://www.bc.com/resources/ge-1-weights-of-building-materials/" TargetMode="External"/><Relationship Id="rId48" Type="http://schemas.openxmlformats.org/officeDocument/2006/relationships/hyperlink" Target="http://theplywood.com/weight" TargetMode="External"/><Relationship Id="rId69" Type="http://schemas.openxmlformats.org/officeDocument/2006/relationships/hyperlink" Target="http://theplywood.com/weight" TargetMode="External"/><Relationship Id="rId113" Type="http://schemas.openxmlformats.org/officeDocument/2006/relationships/hyperlink" Target="http://theplywood.com/weight" TargetMode="External"/><Relationship Id="rId134" Type="http://schemas.openxmlformats.org/officeDocument/2006/relationships/hyperlink" Target="http://www.homedepot.com/p/Rapid-Set-55-lb-Mortar-Mix-04010055/202188453" TargetMode="External"/><Relationship Id="rId80" Type="http://schemas.openxmlformats.org/officeDocument/2006/relationships/hyperlink" Target="http://theplywood.com/weight" TargetMode="External"/><Relationship Id="rId155" Type="http://schemas.openxmlformats.org/officeDocument/2006/relationships/hyperlink" Target="http://www.homedepot.com/p/1-2-in-x-10-ft-600-PSI-Schedule-40-PVC-Plain-End-Pipe-530048/100113200" TargetMode="External"/><Relationship Id="rId176" Type="http://schemas.openxmlformats.org/officeDocument/2006/relationships/hyperlink" Target="http://www.gerdaucp.com/reference/rebar_weight_per_linear_foot.aspx" TargetMode="External"/><Relationship Id="rId197" Type="http://schemas.openxmlformats.org/officeDocument/2006/relationships/hyperlink" Target="http://www.northerntool.com/shop/tools/product_200136874_200136874" TargetMode="External"/><Relationship Id="rId201" Type="http://schemas.openxmlformats.org/officeDocument/2006/relationships/hyperlink" Target="https://www.wernerco.com/us/products/ladders/step-ladders/370Series/310" TargetMode="External"/><Relationship Id="rId222" Type="http://schemas.openxmlformats.org/officeDocument/2006/relationships/hyperlink" Target="https://www.saginawpipe.com/i-beams/" TargetMode="External"/><Relationship Id="rId243" Type="http://schemas.openxmlformats.org/officeDocument/2006/relationships/hyperlink" Target="https://www.homedepot.com/p/18-in-x-36-in-x-092-in-Clear-Glass-91836/202091046" TargetMode="External"/><Relationship Id="rId264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7" Type="http://schemas.openxmlformats.org/officeDocument/2006/relationships/hyperlink" Target="http://colonialwire.com/wp-content/uploads/2013/09/WIRE-WEIGHTS1.pdf" TargetMode="External"/><Relationship Id="rId38" Type="http://schemas.openxmlformats.org/officeDocument/2006/relationships/hyperlink" Target="http://www.homedepot.com/p/30-in-x-36-in-x-094-in-Clear-Glass-93036/202091050" TargetMode="External"/><Relationship Id="rId59" Type="http://schemas.openxmlformats.org/officeDocument/2006/relationships/hyperlink" Target="http://theplywood.com/weight" TargetMode="External"/><Relationship Id="rId103" Type="http://schemas.openxmlformats.org/officeDocument/2006/relationships/hyperlink" Target="http://theplywood.com/weight" TargetMode="External"/><Relationship Id="rId124" Type="http://schemas.openxmlformats.org/officeDocument/2006/relationships/hyperlink" Target="http://theplywood.com/weight" TargetMode="External"/><Relationship Id="rId70" Type="http://schemas.openxmlformats.org/officeDocument/2006/relationships/hyperlink" Target="http://theplywood.com/weight" TargetMode="External"/><Relationship Id="rId91" Type="http://schemas.openxmlformats.org/officeDocument/2006/relationships/hyperlink" Target="http://theplywood.com/weight" TargetMode="External"/><Relationship Id="rId145" Type="http://schemas.openxmlformats.org/officeDocument/2006/relationships/hyperlink" Target="http://www.homedepot.com/p/Mueller-Streamline-3-4-in-x-10-ft-Black-Steel-Pipe-584-1200HC/100540481" TargetMode="External"/><Relationship Id="rId166" Type="http://schemas.openxmlformats.org/officeDocument/2006/relationships/hyperlink" Target="https://www.bc.com/resources/ge-1-weights-of-building-materials/" TargetMode="External"/><Relationship Id="rId187" Type="http://schemas.openxmlformats.org/officeDocument/2006/relationships/hyperlink" Target="http://www.homedepot.com/p/USG-Ceilings-Radar-2-ft-x-4-ft-Lay-in-Ceiling-Tile-64-sq-ft-case-R2310/203628901" TargetMode="External"/><Relationship Id="rId1" Type="http://schemas.openxmlformats.org/officeDocument/2006/relationships/hyperlink" Target="http://www.homedepot.com/p/Rapid-Set-50-lb-CTS-Concrete-Leveler-186010050/204414391" TargetMode="External"/><Relationship Id="rId212" Type="http://schemas.openxmlformats.org/officeDocument/2006/relationships/hyperlink" Target="https://www.tractorsupply.com/tsc/product/black-diamond-medium-blasting-abrasives?cm_mmc=SEM-_-Google-_-DynamicAdGroups-_-AllSiteTSCExtAd&amp;gclid=EAIaIQobChMIj4j52-Si4gIVQUsNCh0j1gXhEAAYASAAEgKdp_D_BwE" TargetMode="External"/><Relationship Id="rId233" Type="http://schemas.openxmlformats.org/officeDocument/2006/relationships/hyperlink" Target="https://www.assp.org/docs/default-source/jsher/jsher-v8n1.pdf?sfvrsn=65c8fc47_6" TargetMode="External"/><Relationship Id="rId254" Type="http://schemas.openxmlformats.org/officeDocument/2006/relationships/hyperlink" Target="https://www.homedepot.com/p/7-5-8-in-x-1-1-4-in-x-3-5-8-in-Red-Clay-Brick-100048593/202034368" TargetMode="External"/><Relationship Id="rId28" Type="http://schemas.openxmlformats.org/officeDocument/2006/relationships/hyperlink" Target="https://www.bc.com/resources/ge-1-weights-of-building-materials/" TargetMode="External"/><Relationship Id="rId49" Type="http://schemas.openxmlformats.org/officeDocument/2006/relationships/hyperlink" Target="http://theplywood.com/weight" TargetMode="External"/><Relationship Id="rId114" Type="http://schemas.openxmlformats.org/officeDocument/2006/relationships/hyperlink" Target="http://theplywood.com/weight" TargetMode="External"/><Relationship Id="rId275" Type="http://schemas.openxmlformats.org/officeDocument/2006/relationships/hyperlink" Target="https://www.homedepot.com/p/USG-Sheetrock-Brand-5-8-in-x-4-ft-x-10-ft-Firecode-X-Panels-14211011310/202329691" TargetMode="External"/><Relationship Id="rId60" Type="http://schemas.openxmlformats.org/officeDocument/2006/relationships/hyperlink" Target="http://theplywood.com/weight" TargetMode="External"/><Relationship Id="rId81" Type="http://schemas.openxmlformats.org/officeDocument/2006/relationships/hyperlink" Target="http://theplywood.com/weight" TargetMode="External"/><Relationship Id="rId135" Type="http://schemas.openxmlformats.org/officeDocument/2006/relationships/hyperlink" Target="http://www.homedepot.com/p/SAKRETE-60-lb-Multi-Purpose-Sand-40100307/100350266" TargetMode="External"/><Relationship Id="rId156" Type="http://schemas.openxmlformats.org/officeDocument/2006/relationships/hyperlink" Target="http://www.homedepot.com/p/2-in-x-10-ft-280-PSI-Schedule-40-PVC-DWV-Plain-End-Pipe-531137/100161954" TargetMode="External"/><Relationship Id="rId177" Type="http://schemas.openxmlformats.org/officeDocument/2006/relationships/hyperlink" Target="http://www.gerdaucp.com/reference/rebar_weight_per_linear_foot.aspx" TargetMode="External"/><Relationship Id="rId198" Type="http://schemas.openxmlformats.org/officeDocument/2006/relationships/hyperlink" Target="https://www.wernerco.com/us/products/ladders/step-ladders/6200Series/6206" TargetMode="External"/><Relationship Id="rId202" Type="http://schemas.openxmlformats.org/officeDocument/2006/relationships/hyperlink" Target="https://www.wernerco.com/us/products/ladders/extension-ladders/D6200-2Series/D6224-2" TargetMode="External"/><Relationship Id="rId223" Type="http://schemas.openxmlformats.org/officeDocument/2006/relationships/hyperlink" Target="https://www.saginawpipe.com/i-beams/" TargetMode="External"/><Relationship Id="rId244" Type="http://schemas.openxmlformats.org/officeDocument/2006/relationships/hyperlink" Target="https://www.homedepot.com/p/24-in-x-36-in-x-0-093-in-Clear-Glass-92436/202091048" TargetMode="External"/><Relationship Id="rId18" Type="http://schemas.openxmlformats.org/officeDocument/2006/relationships/hyperlink" Target="http://colonialwire.com/wp-content/uploads/2013/09/WIRE-WEIGHTS1.pdf" TargetMode="External"/><Relationship Id="rId39" Type="http://schemas.openxmlformats.org/officeDocument/2006/relationships/hyperlink" Target="http://www.homedepot.com/p/GreenFiber-Low-Dust-Cellulose-Blow-in-Insulation-19-lbs-Bag-INS541LD/100318635" TargetMode="External"/><Relationship Id="rId265" Type="http://schemas.openxmlformats.org/officeDocument/2006/relationships/hyperlink" Target="https://www.homedepot.com/p/USG-Sheetrock-Brand-1-2-in-x-4-ft-x-10-ft-Ultralight-Panels-14113411710/202530304" TargetMode="External"/><Relationship Id="rId50" Type="http://schemas.openxmlformats.org/officeDocument/2006/relationships/hyperlink" Target="http://theplywood.com/weight" TargetMode="External"/><Relationship Id="rId104" Type="http://schemas.openxmlformats.org/officeDocument/2006/relationships/hyperlink" Target="http://theplywood.com/weight" TargetMode="External"/><Relationship Id="rId125" Type="http://schemas.openxmlformats.org/officeDocument/2006/relationships/hyperlink" Target="http://www.homedepot.com/p/8-in-x-4-in-x-2-in-Clay-Brick-20050276/100570450" TargetMode="External"/><Relationship Id="rId146" Type="http://schemas.openxmlformats.org/officeDocument/2006/relationships/hyperlink" Target="http://www.homedepot.com/p/Cerro-1-2-in-x-10-ft-Copper-Type-M-Hard-Temper-Straight-Pipe-1-2-M-10/100354198" TargetMode="External"/><Relationship Id="rId167" Type="http://schemas.openxmlformats.org/officeDocument/2006/relationships/hyperlink" Target="http://www.homedepot.com/p/Fabral-12-ft-Galvanized-Steel-Roof-Panel-4736008000/202285067" TargetMode="External"/><Relationship Id="rId188" Type="http://schemas.openxmlformats.org/officeDocument/2006/relationships/hyperlink" Target="http://www.homedepot.com/p/USG-Ceilings-Radar-2-ft-x-2-ft-Square-Edge-Lay-in-Ceiling-Tile-64-sq-ft-case-R2110/203628467" TargetMode="External"/><Relationship Id="rId71" Type="http://schemas.openxmlformats.org/officeDocument/2006/relationships/hyperlink" Target="http://theplywood.com/weight" TargetMode="External"/><Relationship Id="rId92" Type="http://schemas.openxmlformats.org/officeDocument/2006/relationships/hyperlink" Target="http://theplywood.com/weight" TargetMode="External"/><Relationship Id="rId213" Type="http://schemas.openxmlformats.org/officeDocument/2006/relationships/hyperlink" Target="https://www.mscdirect.com/product/details/00574285" TargetMode="External"/><Relationship Id="rId234" Type="http://schemas.openxmlformats.org/officeDocument/2006/relationships/hyperlink" Target="http://www.cpwrconstructionsolutions.org/solution/702/half-size-pallets-for-brick-and-block.html?sess_id=44d52094c5ab4084a68e5b27955be302" TargetMode="External"/><Relationship Id="rId2" Type="http://schemas.openxmlformats.org/officeDocument/2006/relationships/hyperlink" Target="http://www.homedepot.com/p/7-5-8-in-x-2-1-4-in-x-3-5-8-in-Clay-Brick-20050941/100676108" TargetMode="External"/><Relationship Id="rId29" Type="http://schemas.openxmlformats.org/officeDocument/2006/relationships/hyperlink" Target="http://www.homedepot.com/p/Home-Decorators-Collection-Strand-Woven-Mahogany-3-8-in-T-x-5-1-8-in-W-x-72-in-L-Engineered-Click-Bamboo-Flooring-HD13006A/205112446" TargetMode="External"/><Relationship Id="rId255" Type="http://schemas.openxmlformats.org/officeDocument/2006/relationships/hyperlink" Target="https://www.menards.com/main/building-materials/metal-framing/building-materials/metal-framing/prostud-reg-1-5-8-20-gauge-drywall-interior-metal-stud/pste-162x16/p-1444426596556-c-5695.htm?tid=-5215978493765144771&amp;ipos=1" TargetMode="External"/><Relationship Id="rId276" Type="http://schemas.openxmlformats.org/officeDocument/2006/relationships/hyperlink" Target="https://www.homedepot.com/p/USG-Sheetrock-Brand-5-8-in-x-4-ft-x-10-ft-UltraLight-Panels-Firecode-X-14115011310/203177619" TargetMode="External"/><Relationship Id="rId40" Type="http://schemas.openxmlformats.org/officeDocument/2006/relationships/hyperlink" Target="http://www.homedepot.com/p/Owens-Corning-R-13-Kraft-Faced-Insulation-Batt-15-in-x-93-in-BF10/202676829" TargetMode="External"/><Relationship Id="rId115" Type="http://schemas.openxmlformats.org/officeDocument/2006/relationships/hyperlink" Target="http://theplywood.com/weight" TargetMode="External"/><Relationship Id="rId136" Type="http://schemas.openxmlformats.org/officeDocument/2006/relationships/hyperlink" Target="http://www.homedepot.com/p/El-Rey-Stucco-Fastwall-Stucco-Base-80-lb-One-Coat-Concentrate-1339/100527471" TargetMode="External"/><Relationship Id="rId157" Type="http://schemas.openxmlformats.org/officeDocument/2006/relationships/hyperlink" Target="http://www.homedepot.com/p/4-in-x-10-ft-PVC-Sch-40-DWV-Plain-End-Pipe-531103/100156409" TargetMode="External"/><Relationship Id="rId178" Type="http://schemas.openxmlformats.org/officeDocument/2006/relationships/hyperlink" Target="http://www.gerdaucp.com/reference/rebar_weight_per_linear_foot.aspx" TargetMode="External"/><Relationship Id="rId61" Type="http://schemas.openxmlformats.org/officeDocument/2006/relationships/hyperlink" Target="http://theplywood.com/weight" TargetMode="External"/><Relationship Id="rId82" Type="http://schemas.openxmlformats.org/officeDocument/2006/relationships/hyperlink" Target="http://theplywood.com/weight" TargetMode="External"/><Relationship Id="rId199" Type="http://schemas.openxmlformats.org/officeDocument/2006/relationships/hyperlink" Target="https://www.wernerco.com/us/products/ladders/step-ladders/7300Series/7310" TargetMode="External"/><Relationship Id="rId203" Type="http://schemas.openxmlformats.org/officeDocument/2006/relationships/hyperlink" Target="https://www.wernerco.com/us/products/ladders/extension-ladders/D6200-2Series/D6240-2" TargetMode="External"/><Relationship Id="rId19" Type="http://schemas.openxmlformats.org/officeDocument/2006/relationships/hyperlink" Target="http://colonialwire.com/wp-content/uploads/2013/09/WIRE-WEIGHTS1.pdf" TargetMode="External"/><Relationship Id="rId224" Type="http://schemas.openxmlformats.org/officeDocument/2006/relationships/hyperlink" Target="https://www.blastabrasives.com/abrasive-blast-media/powerblast-xc-staurolite/" TargetMode="External"/><Relationship Id="rId245" Type="http://schemas.openxmlformats.org/officeDocument/2006/relationships/hyperlink" Target="http://theplywood.com/weight" TargetMode="External"/><Relationship Id="rId266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30" Type="http://schemas.openxmlformats.org/officeDocument/2006/relationships/hyperlink" Target="http://www.homedepot.com/p/HDX-7-5-ft-x-14-ft-Diamond-Black-Universal-Flooring-HX45DT714MB/205442047" TargetMode="External"/><Relationship Id="rId105" Type="http://schemas.openxmlformats.org/officeDocument/2006/relationships/hyperlink" Target="http://theplywood.com/weight" TargetMode="External"/><Relationship Id="rId126" Type="http://schemas.openxmlformats.org/officeDocument/2006/relationships/hyperlink" Target="http://www.homedepot.com/p/16-in-x-8-in-x-4-in-Concrete-Block-30165803/100350254" TargetMode="External"/><Relationship Id="rId147" Type="http://schemas.openxmlformats.org/officeDocument/2006/relationships/hyperlink" Target="http://www.homedepot.com/p/Cerro-3-4-in-x-10-ft-Copper-Type-M-Hard-Temper-Straight-Pipe-3-4-M-10/100354200" TargetMode="External"/><Relationship Id="rId168" Type="http://schemas.openxmlformats.org/officeDocument/2006/relationships/hyperlink" Target="https://www.bc.com/resources/ge-1-weights-of-building-materials/" TargetMode="External"/><Relationship Id="rId51" Type="http://schemas.openxmlformats.org/officeDocument/2006/relationships/hyperlink" Target="http://theplywood.com/weight" TargetMode="External"/><Relationship Id="rId72" Type="http://schemas.openxmlformats.org/officeDocument/2006/relationships/hyperlink" Target="http://theplywood.com/weight" TargetMode="External"/><Relationship Id="rId93" Type="http://schemas.openxmlformats.org/officeDocument/2006/relationships/hyperlink" Target="http://theplywood.com/weight" TargetMode="External"/><Relationship Id="rId189" Type="http://schemas.openxmlformats.org/officeDocument/2006/relationships/hyperlink" Target="http://www.homedepot.com/p/Ceilume-Stratford-White-Feather-Light-2-ft-x-2-ft-Lay-in-Ceiling-Panel-Case-of-10-HD-STRATF-22WTO/205389663" TargetMode="External"/><Relationship Id="rId3" Type="http://schemas.openxmlformats.org/officeDocument/2006/relationships/hyperlink" Target="http://www.homedepot.com/p/6-in-x-10-ft-20-Gauge-Steel-Drywall-Stud-726350/202090358" TargetMode="External"/><Relationship Id="rId214" Type="http://schemas.openxmlformats.org/officeDocument/2006/relationships/hyperlink" Target="https://www.homedepot.com/p/ROCKWOOL-R-23-ComfortBatt-Fire-Resistant-Stone-Wool-Insulation-Batt-15-in-x-47-in-12-Bags-RXCB551525/205972546" TargetMode="External"/><Relationship Id="rId235" Type="http://schemas.openxmlformats.org/officeDocument/2006/relationships/hyperlink" Target="https://www.homedepot.com/p/SAKRETE-50-lb-Fast-Set-Concrete-Mix-65305535/100350261" TargetMode="External"/><Relationship Id="rId256" Type="http://schemas.openxmlformats.org/officeDocument/2006/relationships/hyperlink" Target="https://www.menards.com/main/building-materials/metal-framing/building-materials/metal-framing/prostud-reg-2-1-2-20-gauge-drywall-interior-metal-stud/pste-250x16/p-1444426595859-c-5695.htm?tid=-3559056935955716877&amp;ipos=1" TargetMode="External"/><Relationship Id="rId277" Type="http://schemas.openxmlformats.org/officeDocument/2006/relationships/hyperlink" Target="https://www.menards.com/main/building-materials/drywall/drywall-sheets/5-8-x-4-x-14-type-x-fire-rated-drywall/1311305/p-1444422514705.htm" TargetMode="External"/><Relationship Id="rId116" Type="http://schemas.openxmlformats.org/officeDocument/2006/relationships/hyperlink" Target="http://theplywood.com/weight" TargetMode="External"/><Relationship Id="rId137" Type="http://schemas.openxmlformats.org/officeDocument/2006/relationships/hyperlink" Target="http://www.homedepot.com/p/LaHabra-9-lb-Exterior-Stucco-Color-Patch-830-Clay-3324-00830/205128975" TargetMode="External"/><Relationship Id="rId158" Type="http://schemas.openxmlformats.org/officeDocument/2006/relationships/hyperlink" Target="http://www.homedepot.com/p/6-in-x-10-ft-PVC-Sch-40-DWV-Plain-End-Pipe-30577/203308683" TargetMode="External"/><Relationship Id="rId20" Type="http://schemas.openxmlformats.org/officeDocument/2006/relationships/hyperlink" Target="http://colonialwire.com/wp-content/uploads/2013/09/WIRE-WEIGHTS1.pdf" TargetMode="External"/><Relationship Id="rId41" Type="http://schemas.openxmlformats.org/officeDocument/2006/relationships/hyperlink" Target="http://www.homedepot.com/p/Owens-Corning-AttiCat-Fiberglass-Expanding-Blown-in-Insulation-System-L38A/100541755" TargetMode="External"/><Relationship Id="rId62" Type="http://schemas.openxmlformats.org/officeDocument/2006/relationships/hyperlink" Target="http://theplywood.com/weight" TargetMode="External"/><Relationship Id="rId83" Type="http://schemas.openxmlformats.org/officeDocument/2006/relationships/hyperlink" Target="http://theplywood.com/weight" TargetMode="External"/><Relationship Id="rId179" Type="http://schemas.openxmlformats.org/officeDocument/2006/relationships/hyperlink" Target="http://www.gerdaucp.com/reference/rebar_weight_per_linear_foot.aspx" TargetMode="External"/><Relationship Id="rId190" Type="http://schemas.openxmlformats.org/officeDocument/2006/relationships/hyperlink" Target="http://www.homedepot.com/p/Ceilume-Stratford-Feather-Light-White-2-ft-x-4-ft-Lay-in-Ceiling-Panel-Case-of-10-V1-STRATF-24WTO/300269415" TargetMode="External"/><Relationship Id="rId204" Type="http://schemas.openxmlformats.org/officeDocument/2006/relationships/hyperlink" Target="https://www.wernerco.com/us/products/ladders/extension-ladders/D500-2Series/D524-2" TargetMode="External"/><Relationship Id="rId225" Type="http://schemas.openxmlformats.org/officeDocument/2006/relationships/hyperlink" Target="https://www.homedepot.com/p/ALC-Abrasive-Blaster-1-2-in-I-D-x-10-ft-Pressure-Hose-Kit-40117/303890482" TargetMode="External"/><Relationship Id="rId246" Type="http://schemas.openxmlformats.org/officeDocument/2006/relationships/hyperlink" Target="http://theplywood.com/weight" TargetMode="External"/><Relationship Id="rId267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06" Type="http://schemas.openxmlformats.org/officeDocument/2006/relationships/hyperlink" Target="http://theplywood.com/weight" TargetMode="External"/><Relationship Id="rId127" Type="http://schemas.openxmlformats.org/officeDocument/2006/relationships/hyperlink" Target="http://www.homedepot.com/p/16-in-x-8-in-x-4-in-Concrete-Block-30163460/100350683" TargetMode="External"/><Relationship Id="rId10" Type="http://schemas.openxmlformats.org/officeDocument/2006/relationships/hyperlink" Target="http://www.homedepot.com/p/VELUX-21-in-x-45-3-4-in-Fresh-Air-Electric-Venting-Deck-Mount-Skylight-with-Laminated-Low-E3-Glass-VSE-C06-2004/202842433" TargetMode="External"/><Relationship Id="rId31" Type="http://schemas.openxmlformats.org/officeDocument/2006/relationships/hyperlink" Target="http://www.homedepot.com/p/TrafficMASTER-Hand-scraped-Saratoga-Hickory-7-mm-Thick-x-7-2-3-in-Wide-x-50-5-8-in-Length-Laminate-Flooring-24-17-sq-ft-case-34089/204135461" TargetMode="External"/><Relationship Id="rId52" Type="http://schemas.openxmlformats.org/officeDocument/2006/relationships/hyperlink" Target="http://theplywood.com/weight" TargetMode="External"/><Relationship Id="rId73" Type="http://schemas.openxmlformats.org/officeDocument/2006/relationships/hyperlink" Target="http://theplywood.com/weight" TargetMode="External"/><Relationship Id="rId94" Type="http://schemas.openxmlformats.org/officeDocument/2006/relationships/hyperlink" Target="http://theplywood.com/weight" TargetMode="External"/><Relationship Id="rId148" Type="http://schemas.openxmlformats.org/officeDocument/2006/relationships/hyperlink" Target="http://www.homedepot.com/p/Charlotte-Pipe-1-2-in-x-10-ft-CPVC-SDR11-Flow-Guard-Gold-Pipe-CTS-12005-0600/100170202" TargetMode="External"/><Relationship Id="rId169" Type="http://schemas.openxmlformats.org/officeDocument/2006/relationships/hyperlink" Target="http://www.homedepot.com/p/Suntuf-26-in-x-6-ft-Polycarbonate-Roof-Panel-in-Clear-155030/206166246" TargetMode="External"/><Relationship Id="rId4" Type="http://schemas.openxmlformats.org/officeDocument/2006/relationships/hyperlink" Target="http://www.homedepot.com/p/American-Craftsman-37-75-in-x-48-75-in-70-Series-Double-Hung-White-Vinyl-Window-with-Nailing-Flange-and-Colonial-Grilles-70-DH-FIN/203157344" TargetMode="External"/><Relationship Id="rId180" Type="http://schemas.openxmlformats.org/officeDocument/2006/relationships/hyperlink" Target="http://www.gerdaucp.com/reference/rebar_weight_per_linear_foot.aspx" TargetMode="External"/><Relationship Id="rId215" Type="http://schemas.openxmlformats.org/officeDocument/2006/relationships/hyperlink" Target="https://www.menards.com/main/building-materials/metal-framing/building-materials/metal-framing/prostud-reg-6-x-16-20-gauge-drywall-interior-metal-stud/pste-6x16/p-1444426593182-c-5695.htm?tid=3264254137792126790&amp;ipos=1" TargetMode="External"/><Relationship Id="rId236" Type="http://schemas.openxmlformats.org/officeDocument/2006/relationships/hyperlink" Target="https://www.harborfreight.com/50-lb-glass-bead-80-grit-abrasive-media-61874.html" TargetMode="External"/><Relationship Id="rId257" Type="http://schemas.openxmlformats.org/officeDocument/2006/relationships/hyperlink" Target="https://www.menards.com/main/building-materials/metal-framing/building-materials/metal-framing/prostud-reg-3-5-8-20-gauge-drywall-interior-metal-stud/pste-362x16/p-1444426600624-c-5695.htm?tid=-311566636143625630&amp;ipos=1" TargetMode="External"/><Relationship Id="rId278" Type="http://schemas.openxmlformats.org/officeDocument/2006/relationships/hyperlink" Target="https://www.lowes.com/pd/Gold-Bond-Common-5-8-in-x-4-ft-x-12-ft-Actual-0-625-in-x-4-ft-x-12-ft-Fire-Shield-Drywall-Panel/3009512" TargetMode="External"/><Relationship Id="rId42" Type="http://schemas.openxmlformats.org/officeDocument/2006/relationships/hyperlink" Target="http://www.homedepot.com/p/Owens-Corning-R-13-Kraft-Faced-Insulation-Roll-15-in-x-32-ft-RF10/202585857" TargetMode="External"/><Relationship Id="rId84" Type="http://schemas.openxmlformats.org/officeDocument/2006/relationships/hyperlink" Target="http://theplywood.com/weight" TargetMode="External"/><Relationship Id="rId138" Type="http://schemas.openxmlformats.org/officeDocument/2006/relationships/hyperlink" Target="http://www.homedepot.com/p/LaHabra-38-in-x-150-ft-Stucco-Reinforcing-Mesh-4-case-2169/204503229" TargetMode="External"/><Relationship Id="rId191" Type="http://schemas.openxmlformats.org/officeDocument/2006/relationships/hyperlink" Target="http://www.mscdirect.com/product/details/52405891" TargetMode="External"/><Relationship Id="rId205" Type="http://schemas.openxmlformats.org/officeDocument/2006/relationships/hyperlink" Target="https://www.wernerco.com/us/products/ladders/extension-ladders/D1500-2Series/D1540-2" TargetMode="External"/><Relationship Id="rId247" Type="http://schemas.openxmlformats.org/officeDocument/2006/relationships/hyperlink" Target="http://theplywood.com/weight" TargetMode="External"/><Relationship Id="rId107" Type="http://schemas.openxmlformats.org/officeDocument/2006/relationships/hyperlink" Target="http://theplywood.com/weight" TargetMode="External"/><Relationship Id="rId11" Type="http://schemas.openxmlformats.org/officeDocument/2006/relationships/hyperlink" Target="https://www.menards.com/main/heating-cooling/ductwork/ductwork-pipe/rectangular-metal-duct-pipe-26-gauge/p-1444432235140-c-14259.htm?tid=5086925004129090774&amp;ipos=1" TargetMode="External"/><Relationship Id="rId53" Type="http://schemas.openxmlformats.org/officeDocument/2006/relationships/hyperlink" Target="http://theplywood.com/weight" TargetMode="External"/><Relationship Id="rId149" Type="http://schemas.openxmlformats.org/officeDocument/2006/relationships/hyperlink" Target="http://www.homedepot.com/p/Charlotte-Pipe-3-4-in-x-10-ft-CPVC-SDR11-Flowguard-Gold-Pipe-CTS-12007-0600/100161617" TargetMode="External"/><Relationship Id="rId95" Type="http://schemas.openxmlformats.org/officeDocument/2006/relationships/hyperlink" Target="http://theplywood.com/weight" TargetMode="External"/><Relationship Id="rId160" Type="http://schemas.openxmlformats.org/officeDocument/2006/relationships/hyperlink" Target="http://www.homedepot.com/p/Armacell-3-4-in-x-6-ft-Rubber-Self-Seal-Pipe-Wrap-Insulation-HST07812/100585113" TargetMode="External"/><Relationship Id="rId216" Type="http://schemas.openxmlformats.org/officeDocument/2006/relationships/hyperlink" Target="https://www.menards.com/main/building-materials/metal-framing/building-materials/metal-framing/prostud-reg-3-5-8-25-gauge-drywall-interior-metal-stud/pstn-362x16/p-1444426599148-c-5695.htm?tid=-4245279364514708132&amp;ipos=1" TargetMode="External"/><Relationship Id="rId258" Type="http://schemas.openxmlformats.org/officeDocument/2006/relationships/hyperlink" Target="http://www.alliedbuilding.com/productDetail/STRUCT_STUD_16GA_6IN_8FT_1-5_8_FLANGE_38140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8"/>
  <sheetViews>
    <sheetView tabSelected="1" zoomScaleNormal="100" zoomScaleSheetLayoutView="80" workbookViewId="0">
      <pane ySplit="2" topLeftCell="A3" activePane="bottomLeft" state="frozen"/>
      <selection pane="bottomLeft" sqref="A1:I1"/>
    </sheetView>
  </sheetViews>
  <sheetFormatPr defaultColWidth="8.85546875" defaultRowHeight="15" x14ac:dyDescent="0.25"/>
  <cols>
    <col min="1" max="1" width="19.28515625" customWidth="1"/>
    <col min="2" max="2" width="22.28515625" style="1" customWidth="1"/>
    <col min="3" max="3" width="15.42578125" style="1" customWidth="1"/>
    <col min="4" max="4" width="10.85546875" style="5" customWidth="1"/>
    <col min="5" max="5" width="8.42578125" style="5" customWidth="1"/>
    <col min="6" max="6" width="8" style="5" customWidth="1"/>
    <col min="7" max="7" width="15.140625" style="1" customWidth="1"/>
    <col min="8" max="8" width="25.42578125" style="1" customWidth="1"/>
    <col min="9" max="9" width="24.85546875" style="1" customWidth="1"/>
    <col min="10" max="10" width="15.28515625" customWidth="1"/>
  </cols>
  <sheetData>
    <row r="1" spans="1:10" ht="75.75" customHeight="1" thickBot="1" x14ac:dyDescent="0.3">
      <c r="A1" s="56" t="s">
        <v>506</v>
      </c>
      <c r="B1" s="57"/>
      <c r="C1" s="57"/>
      <c r="D1" s="57"/>
      <c r="E1" s="57"/>
      <c r="F1" s="57"/>
      <c r="G1" s="57"/>
      <c r="H1" s="57"/>
      <c r="I1" s="57"/>
    </row>
    <row r="2" spans="1:10" s="8" customFormat="1" ht="64.5" customHeight="1" thickBot="1" x14ac:dyDescent="0.3">
      <c r="A2" s="33" t="s">
        <v>448</v>
      </c>
      <c r="B2" s="33" t="s">
        <v>239</v>
      </c>
      <c r="C2" s="33" t="s">
        <v>449</v>
      </c>
      <c r="D2" s="33" t="s">
        <v>240</v>
      </c>
      <c r="E2" s="33" t="s">
        <v>241</v>
      </c>
      <c r="F2" s="33" t="s">
        <v>447</v>
      </c>
      <c r="G2" s="33" t="s">
        <v>242</v>
      </c>
      <c r="H2" s="33" t="s">
        <v>243</v>
      </c>
      <c r="I2" s="34" t="s">
        <v>244</v>
      </c>
      <c r="J2"/>
    </row>
    <row r="3" spans="1:10" s="42" customFormat="1" ht="45" x14ac:dyDescent="0.25">
      <c r="A3" s="32" t="s">
        <v>407</v>
      </c>
      <c r="B3" s="32" t="s">
        <v>410</v>
      </c>
      <c r="C3" s="32" t="s">
        <v>433</v>
      </c>
      <c r="D3" s="10">
        <v>1</v>
      </c>
      <c r="E3" s="10">
        <v>50</v>
      </c>
      <c r="F3" s="17">
        <f>D3*E3</f>
        <v>50</v>
      </c>
      <c r="G3" s="9" t="s">
        <v>190</v>
      </c>
      <c r="H3" s="3" t="s">
        <v>203</v>
      </c>
      <c r="I3" s="40"/>
      <c r="J3"/>
    </row>
    <row r="4" spans="1:10" s="42" customFormat="1" ht="45" x14ac:dyDescent="0.25">
      <c r="A4" s="32" t="s">
        <v>407</v>
      </c>
      <c r="B4" s="32" t="s">
        <v>411</v>
      </c>
      <c r="C4" s="32" t="s">
        <v>434</v>
      </c>
      <c r="D4" s="10">
        <v>1</v>
      </c>
      <c r="E4" s="10">
        <v>25</v>
      </c>
      <c r="F4" s="17">
        <f t="shared" ref="F4:F50" si="0">D4*E4</f>
        <v>25</v>
      </c>
      <c r="G4" s="9" t="s">
        <v>160</v>
      </c>
      <c r="H4" s="3" t="s">
        <v>164</v>
      </c>
      <c r="I4" s="16" t="s">
        <v>357</v>
      </c>
      <c r="J4"/>
    </row>
    <row r="5" spans="1:10" s="43" customFormat="1" ht="59.45" customHeight="1" x14ac:dyDescent="0.25">
      <c r="A5" s="32" t="s">
        <v>407</v>
      </c>
      <c r="B5" s="32" t="s">
        <v>411</v>
      </c>
      <c r="C5" s="32" t="s">
        <v>434</v>
      </c>
      <c r="D5" s="10">
        <v>1</v>
      </c>
      <c r="E5" s="10">
        <v>50</v>
      </c>
      <c r="F5" s="17">
        <f t="shared" si="0"/>
        <v>50</v>
      </c>
      <c r="G5" s="9" t="s">
        <v>223</v>
      </c>
      <c r="H5" s="39" t="s">
        <v>222</v>
      </c>
      <c r="I5" s="40"/>
      <c r="J5"/>
    </row>
    <row r="6" spans="1:10" s="42" customFormat="1" ht="45" x14ac:dyDescent="0.25">
      <c r="A6" s="32" t="s">
        <v>407</v>
      </c>
      <c r="B6" s="32" t="s">
        <v>412</v>
      </c>
      <c r="C6" s="32" t="s">
        <v>434</v>
      </c>
      <c r="D6" s="10">
        <v>1</v>
      </c>
      <c r="E6" s="10">
        <v>10</v>
      </c>
      <c r="F6" s="17">
        <f t="shared" si="0"/>
        <v>10</v>
      </c>
      <c r="G6" s="9" t="s">
        <v>160</v>
      </c>
      <c r="H6" s="3" t="s">
        <v>161</v>
      </c>
      <c r="I6" s="40"/>
      <c r="J6"/>
    </row>
    <row r="7" spans="1:10" s="42" customFormat="1" ht="45" x14ac:dyDescent="0.25">
      <c r="A7" s="32" t="s">
        <v>407</v>
      </c>
      <c r="B7" s="32" t="s">
        <v>413</v>
      </c>
      <c r="C7" s="32" t="s">
        <v>434</v>
      </c>
      <c r="D7" s="10">
        <v>1</v>
      </c>
      <c r="E7" s="10">
        <v>25</v>
      </c>
      <c r="F7" s="17">
        <f t="shared" si="0"/>
        <v>25</v>
      </c>
      <c r="G7" s="9" t="s">
        <v>160</v>
      </c>
      <c r="H7" s="3" t="s">
        <v>162</v>
      </c>
      <c r="I7" s="16" t="s">
        <v>357</v>
      </c>
      <c r="J7"/>
    </row>
    <row r="8" spans="1:10" s="42" customFormat="1" ht="45" x14ac:dyDescent="0.25">
      <c r="A8" s="32" t="s">
        <v>407</v>
      </c>
      <c r="B8" s="32" t="s">
        <v>413</v>
      </c>
      <c r="C8" s="32" t="s">
        <v>492</v>
      </c>
      <c r="D8" s="10">
        <v>1</v>
      </c>
      <c r="E8" s="10">
        <v>50</v>
      </c>
      <c r="F8" s="17">
        <f t="shared" si="0"/>
        <v>50</v>
      </c>
      <c r="G8" s="9" t="s">
        <v>190</v>
      </c>
      <c r="H8" s="3" t="s">
        <v>191</v>
      </c>
      <c r="I8" s="40"/>
      <c r="J8"/>
    </row>
    <row r="9" spans="1:10" s="42" customFormat="1" ht="45" x14ac:dyDescent="0.25">
      <c r="A9" s="32" t="s">
        <v>407</v>
      </c>
      <c r="B9" s="32" t="s">
        <v>414</v>
      </c>
      <c r="C9" s="32" t="s">
        <v>434</v>
      </c>
      <c r="D9" s="10">
        <v>1</v>
      </c>
      <c r="E9" s="10">
        <v>20</v>
      </c>
      <c r="F9" s="17">
        <f t="shared" si="0"/>
        <v>20</v>
      </c>
      <c r="G9" s="9" t="s">
        <v>160</v>
      </c>
      <c r="H9" s="3" t="s">
        <v>444</v>
      </c>
      <c r="I9" s="40"/>
      <c r="J9"/>
    </row>
    <row r="10" spans="1:10" s="42" customFormat="1" ht="150" x14ac:dyDescent="0.25">
      <c r="A10" s="32" t="s">
        <v>407</v>
      </c>
      <c r="B10" s="16" t="s">
        <v>415</v>
      </c>
      <c r="C10" s="16" t="s">
        <v>433</v>
      </c>
      <c r="D10" s="10">
        <v>1</v>
      </c>
      <c r="E10" s="10">
        <v>50</v>
      </c>
      <c r="F10" s="10">
        <f t="shared" si="0"/>
        <v>50</v>
      </c>
      <c r="G10" s="9" t="s">
        <v>193</v>
      </c>
      <c r="H10" s="3" t="s">
        <v>192</v>
      </c>
      <c r="I10" s="40"/>
      <c r="J10"/>
    </row>
    <row r="11" spans="1:10" s="42" customFormat="1" ht="44.25" customHeight="1" x14ac:dyDescent="0.25">
      <c r="A11" s="44" t="s">
        <v>407</v>
      </c>
      <c r="B11" s="32" t="s">
        <v>416</v>
      </c>
      <c r="C11" s="32" t="s">
        <v>434</v>
      </c>
      <c r="D11" s="10">
        <v>1</v>
      </c>
      <c r="E11" s="10">
        <v>25</v>
      </c>
      <c r="F11" s="10">
        <f t="shared" si="0"/>
        <v>25</v>
      </c>
      <c r="G11" s="9" t="s">
        <v>160</v>
      </c>
      <c r="H11" s="3" t="s">
        <v>445</v>
      </c>
      <c r="I11" s="40"/>
      <c r="J11"/>
    </row>
    <row r="12" spans="1:10" s="42" customFormat="1" ht="63.75" customHeight="1" x14ac:dyDescent="0.25">
      <c r="A12" s="44" t="s">
        <v>407</v>
      </c>
      <c r="B12" s="32" t="s">
        <v>417</v>
      </c>
      <c r="C12" s="32" t="s">
        <v>433</v>
      </c>
      <c r="D12" s="10">
        <v>1</v>
      </c>
      <c r="E12" s="10">
        <v>50</v>
      </c>
      <c r="F12" s="10">
        <f t="shared" si="0"/>
        <v>50</v>
      </c>
      <c r="G12" s="9" t="s">
        <v>160</v>
      </c>
      <c r="H12" s="3" t="s">
        <v>163</v>
      </c>
      <c r="I12" s="40"/>
      <c r="J12"/>
    </row>
    <row r="13" spans="1:10" s="43" customFormat="1" ht="75" x14ac:dyDescent="0.25">
      <c r="A13" s="44" t="s">
        <v>407</v>
      </c>
      <c r="B13" s="32" t="s">
        <v>418</v>
      </c>
      <c r="C13" s="32" t="s">
        <v>434</v>
      </c>
      <c r="D13" s="10">
        <v>1</v>
      </c>
      <c r="E13" s="10">
        <v>55</v>
      </c>
      <c r="F13" s="10">
        <f t="shared" si="0"/>
        <v>55</v>
      </c>
      <c r="G13" s="9" t="s">
        <v>212</v>
      </c>
      <c r="H13" s="3" t="s">
        <v>211</v>
      </c>
      <c r="I13" s="40"/>
      <c r="J13"/>
    </row>
    <row r="14" spans="1:10" s="42" customFormat="1" ht="44.25" customHeight="1" x14ac:dyDescent="0.25">
      <c r="A14" s="44" t="s">
        <v>407</v>
      </c>
      <c r="B14" s="32" t="s">
        <v>419</v>
      </c>
      <c r="C14" s="32" t="s">
        <v>434</v>
      </c>
      <c r="D14" s="10">
        <v>1</v>
      </c>
      <c r="E14" s="10">
        <v>25</v>
      </c>
      <c r="F14" s="10">
        <f t="shared" si="0"/>
        <v>25</v>
      </c>
      <c r="G14" s="9" t="s">
        <v>160</v>
      </c>
      <c r="H14" s="3" t="s">
        <v>165</v>
      </c>
      <c r="I14" s="40"/>
      <c r="J14"/>
    </row>
    <row r="15" spans="1:10" s="42" customFormat="1" ht="44.25" customHeight="1" x14ac:dyDescent="0.25">
      <c r="A15" s="44" t="s">
        <v>407</v>
      </c>
      <c r="B15" s="32" t="s">
        <v>420</v>
      </c>
      <c r="C15" s="32" t="s">
        <v>434</v>
      </c>
      <c r="D15" s="10">
        <v>1</v>
      </c>
      <c r="E15" s="10">
        <v>10</v>
      </c>
      <c r="F15" s="10">
        <f t="shared" si="0"/>
        <v>10</v>
      </c>
      <c r="G15" s="9" t="s">
        <v>160</v>
      </c>
      <c r="H15" s="3" t="s">
        <v>166</v>
      </c>
      <c r="I15" s="16" t="s">
        <v>357</v>
      </c>
      <c r="J15"/>
    </row>
    <row r="16" spans="1:10" s="42" customFormat="1" ht="44.25" customHeight="1" x14ac:dyDescent="0.25">
      <c r="A16" s="44" t="s">
        <v>407</v>
      </c>
      <c r="B16" s="32" t="s">
        <v>420</v>
      </c>
      <c r="C16" s="32" t="s">
        <v>434</v>
      </c>
      <c r="D16" s="10">
        <v>1</v>
      </c>
      <c r="E16" s="10">
        <v>50</v>
      </c>
      <c r="F16" s="10">
        <v>50</v>
      </c>
      <c r="G16" s="9" t="s">
        <v>190</v>
      </c>
      <c r="H16" s="3" t="s">
        <v>194</v>
      </c>
      <c r="I16" s="40"/>
      <c r="J16"/>
    </row>
    <row r="17" spans="1:28" s="45" customFormat="1" ht="62.25" customHeight="1" x14ac:dyDescent="0.25">
      <c r="A17" s="44" t="s">
        <v>407</v>
      </c>
      <c r="B17" s="32" t="s">
        <v>298</v>
      </c>
      <c r="C17" s="32" t="s">
        <v>115</v>
      </c>
      <c r="D17" s="10">
        <v>1</v>
      </c>
      <c r="E17" s="10">
        <v>4</v>
      </c>
      <c r="F17" s="10">
        <f t="shared" si="0"/>
        <v>4</v>
      </c>
      <c r="G17" s="9" t="s">
        <v>4</v>
      </c>
      <c r="H17" s="3" t="s">
        <v>204</v>
      </c>
      <c r="I17" s="16" t="s">
        <v>443</v>
      </c>
      <c r="J1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45" customFormat="1" ht="61.5" customHeight="1" x14ac:dyDescent="0.25">
      <c r="A18" s="44" t="s">
        <v>407</v>
      </c>
      <c r="B18" s="32" t="s">
        <v>298</v>
      </c>
      <c r="C18" s="9" t="s">
        <v>446</v>
      </c>
      <c r="D18" s="10">
        <v>1</v>
      </c>
      <c r="E18" s="10">
        <v>12</v>
      </c>
      <c r="F18" s="10">
        <v>12</v>
      </c>
      <c r="G18" s="9" t="s">
        <v>4</v>
      </c>
      <c r="H18" s="3" t="s">
        <v>225</v>
      </c>
      <c r="I18" s="16" t="s">
        <v>443</v>
      </c>
      <c r="J1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1" customFormat="1" ht="110.25" customHeight="1" x14ac:dyDescent="0.25">
      <c r="A19" s="46" t="s">
        <v>408</v>
      </c>
      <c r="B19" s="41" t="s">
        <v>421</v>
      </c>
      <c r="C19" s="41" t="s">
        <v>435</v>
      </c>
      <c r="D19" s="13">
        <v>1</v>
      </c>
      <c r="E19" s="13">
        <v>32.700000000000003</v>
      </c>
      <c r="F19" s="13">
        <f t="shared" si="0"/>
        <v>32.700000000000003</v>
      </c>
      <c r="G19" s="12" t="s">
        <v>4</v>
      </c>
      <c r="H19" s="14" t="s">
        <v>155</v>
      </c>
      <c r="I19" s="12"/>
      <c r="J19"/>
    </row>
    <row r="20" spans="1:28" s="21" customFormat="1" ht="114" customHeight="1" x14ac:dyDescent="0.25">
      <c r="A20" s="47" t="s">
        <v>408</v>
      </c>
      <c r="B20" s="12" t="s">
        <v>422</v>
      </c>
      <c r="C20" s="12" t="s">
        <v>436</v>
      </c>
      <c r="D20" s="13">
        <v>1</v>
      </c>
      <c r="E20" s="13">
        <v>95</v>
      </c>
      <c r="F20" s="13">
        <f t="shared" si="0"/>
        <v>95</v>
      </c>
      <c r="G20" s="12" t="s">
        <v>4</v>
      </c>
      <c r="H20" s="14" t="s">
        <v>226</v>
      </c>
      <c r="I20" s="12"/>
      <c r="J20"/>
    </row>
    <row r="21" spans="1:28" s="21" customFormat="1" ht="105" x14ac:dyDescent="0.25">
      <c r="A21" s="47" t="s">
        <v>408</v>
      </c>
      <c r="B21" s="12" t="s">
        <v>423</v>
      </c>
      <c r="C21" s="12" t="s">
        <v>436</v>
      </c>
      <c r="D21" s="13">
        <v>1</v>
      </c>
      <c r="E21" s="13">
        <v>49.9</v>
      </c>
      <c r="F21" s="13">
        <f t="shared" si="0"/>
        <v>49.9</v>
      </c>
      <c r="G21" s="12" t="s">
        <v>4</v>
      </c>
      <c r="H21" s="14" t="s">
        <v>152</v>
      </c>
      <c r="I21" s="12"/>
      <c r="J21"/>
    </row>
    <row r="22" spans="1:28" s="21" customFormat="1" ht="105" x14ac:dyDescent="0.25">
      <c r="A22" s="47" t="s">
        <v>408</v>
      </c>
      <c r="B22" s="12" t="s">
        <v>424</v>
      </c>
      <c r="C22" s="12" t="s">
        <v>436</v>
      </c>
      <c r="D22" s="13">
        <v>1</v>
      </c>
      <c r="E22" s="13">
        <v>200</v>
      </c>
      <c r="F22" s="13">
        <f t="shared" si="0"/>
        <v>200</v>
      </c>
      <c r="G22" s="12" t="s">
        <v>4</v>
      </c>
      <c r="H22" s="14" t="s">
        <v>151</v>
      </c>
      <c r="I22" s="12"/>
      <c r="J22"/>
    </row>
    <row r="23" spans="1:28" s="21" customFormat="1" ht="120" x14ac:dyDescent="0.25">
      <c r="A23" s="47" t="s">
        <v>408</v>
      </c>
      <c r="B23" s="12" t="s">
        <v>425</v>
      </c>
      <c r="C23" s="12" t="s">
        <v>437</v>
      </c>
      <c r="D23" s="13">
        <v>1</v>
      </c>
      <c r="E23" s="13">
        <v>24</v>
      </c>
      <c r="F23" s="13">
        <f t="shared" si="0"/>
        <v>24</v>
      </c>
      <c r="G23" s="12" t="s">
        <v>4</v>
      </c>
      <c r="H23" s="14" t="s">
        <v>153</v>
      </c>
      <c r="I23" s="12"/>
      <c r="J23"/>
    </row>
    <row r="24" spans="1:28" s="21" customFormat="1" ht="105" x14ac:dyDescent="0.25">
      <c r="A24" s="47" t="s">
        <v>408</v>
      </c>
      <c r="B24" s="12" t="s">
        <v>426</v>
      </c>
      <c r="C24" s="12" t="s">
        <v>438</v>
      </c>
      <c r="D24" s="13">
        <v>1</v>
      </c>
      <c r="E24" s="13">
        <v>56</v>
      </c>
      <c r="F24" s="13">
        <f t="shared" si="0"/>
        <v>56</v>
      </c>
      <c r="G24" s="12" t="s">
        <v>4</v>
      </c>
      <c r="H24" s="14" t="s">
        <v>154</v>
      </c>
      <c r="I24" s="12"/>
      <c r="J24"/>
    </row>
    <row r="25" spans="1:28" s="21" customFormat="1" ht="105" x14ac:dyDescent="0.25">
      <c r="A25" s="47" t="s">
        <v>408</v>
      </c>
      <c r="B25" s="12" t="s">
        <v>427</v>
      </c>
      <c r="C25" s="12" t="s">
        <v>439</v>
      </c>
      <c r="D25" s="13">
        <v>1</v>
      </c>
      <c r="E25" s="13">
        <v>61.6</v>
      </c>
      <c r="F25" s="13">
        <f t="shared" si="0"/>
        <v>61.6</v>
      </c>
      <c r="G25" s="12" t="s">
        <v>4</v>
      </c>
      <c r="H25" s="15" t="s">
        <v>156</v>
      </c>
      <c r="I25" s="12"/>
      <c r="J25"/>
    </row>
    <row r="26" spans="1:28" s="21" customFormat="1" ht="120" x14ac:dyDescent="0.25">
      <c r="A26" s="48" t="s">
        <v>409</v>
      </c>
      <c r="B26" s="16" t="s">
        <v>428</v>
      </c>
      <c r="C26" s="16" t="s">
        <v>440</v>
      </c>
      <c r="D26" s="17">
        <v>1</v>
      </c>
      <c r="E26" s="17">
        <v>19.100000000000001</v>
      </c>
      <c r="F26" s="17">
        <f t="shared" si="0"/>
        <v>19.100000000000001</v>
      </c>
      <c r="G26" s="16" t="s">
        <v>138</v>
      </c>
      <c r="H26" s="3" t="s">
        <v>140</v>
      </c>
      <c r="I26" s="16"/>
      <c r="J26"/>
    </row>
    <row r="27" spans="1:28" s="21" customFormat="1" ht="120" x14ac:dyDescent="0.25">
      <c r="A27" s="48" t="s">
        <v>409</v>
      </c>
      <c r="B27" s="16" t="s">
        <v>429</v>
      </c>
      <c r="C27" s="16" t="s">
        <v>441</v>
      </c>
      <c r="D27" s="17">
        <v>1</v>
      </c>
      <c r="E27" s="17">
        <v>12.7</v>
      </c>
      <c r="F27" s="17">
        <f t="shared" si="0"/>
        <v>12.7</v>
      </c>
      <c r="G27" s="16" t="s">
        <v>138</v>
      </c>
      <c r="H27" s="3" t="s">
        <v>141</v>
      </c>
      <c r="I27" s="16"/>
      <c r="J27"/>
    </row>
    <row r="28" spans="1:28" s="49" customFormat="1" ht="120" x14ac:dyDescent="0.25">
      <c r="A28" s="48" t="s">
        <v>409</v>
      </c>
      <c r="B28" s="16" t="s">
        <v>430</v>
      </c>
      <c r="C28" s="16" t="s">
        <v>442</v>
      </c>
      <c r="D28" s="17">
        <v>1</v>
      </c>
      <c r="E28" s="17">
        <v>7.5</v>
      </c>
      <c r="F28" s="17">
        <f t="shared" si="0"/>
        <v>7.5</v>
      </c>
      <c r="G28" s="16" t="s">
        <v>138</v>
      </c>
      <c r="H28" s="3" t="s">
        <v>139</v>
      </c>
      <c r="I28" s="16"/>
      <c r="J28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8" s="21" customFormat="1" ht="120" x14ac:dyDescent="0.25">
      <c r="A29" s="48" t="s">
        <v>409</v>
      </c>
      <c r="B29" s="16" t="s">
        <v>431</v>
      </c>
      <c r="C29" s="16" t="s">
        <v>442</v>
      </c>
      <c r="D29" s="17">
        <v>1</v>
      </c>
      <c r="E29" s="17">
        <v>4</v>
      </c>
      <c r="F29" s="17">
        <f t="shared" si="0"/>
        <v>4</v>
      </c>
      <c r="G29" s="16" t="s">
        <v>138</v>
      </c>
      <c r="H29" s="3" t="s">
        <v>143</v>
      </c>
      <c r="I29" s="16"/>
      <c r="J29"/>
    </row>
    <row r="30" spans="1:28" s="21" customFormat="1" ht="120" x14ac:dyDescent="0.25">
      <c r="A30" s="48" t="s">
        <v>409</v>
      </c>
      <c r="B30" s="16" t="s">
        <v>432</v>
      </c>
      <c r="C30" s="16" t="s">
        <v>442</v>
      </c>
      <c r="D30" s="17">
        <v>1</v>
      </c>
      <c r="E30" s="17">
        <v>4</v>
      </c>
      <c r="F30" s="17">
        <f t="shared" si="0"/>
        <v>4</v>
      </c>
      <c r="G30" s="16" t="s">
        <v>138</v>
      </c>
      <c r="H30" s="3" t="s">
        <v>142</v>
      </c>
      <c r="I30" s="16"/>
      <c r="J30"/>
    </row>
    <row r="31" spans="1:28" s="50" customFormat="1" ht="75" x14ac:dyDescent="0.25">
      <c r="A31" s="47" t="s">
        <v>388</v>
      </c>
      <c r="B31" s="12" t="s">
        <v>389</v>
      </c>
      <c r="C31" s="12" t="s">
        <v>400</v>
      </c>
      <c r="D31" s="4">
        <v>1</v>
      </c>
      <c r="E31" s="4">
        <v>10</v>
      </c>
      <c r="F31" s="4">
        <f t="shared" si="0"/>
        <v>10</v>
      </c>
      <c r="G31" s="2" t="s">
        <v>450</v>
      </c>
      <c r="H31" s="19" t="s">
        <v>213</v>
      </c>
      <c r="I31" s="2" t="s">
        <v>218</v>
      </c>
      <c r="J31"/>
    </row>
    <row r="32" spans="1:28" s="50" customFormat="1" ht="75" x14ac:dyDescent="0.25">
      <c r="A32" s="47" t="s">
        <v>388</v>
      </c>
      <c r="B32" s="12" t="s">
        <v>390</v>
      </c>
      <c r="C32" s="12" t="s">
        <v>401</v>
      </c>
      <c r="D32" s="4">
        <v>1</v>
      </c>
      <c r="E32" s="4">
        <v>5</v>
      </c>
      <c r="F32" s="4">
        <f t="shared" si="0"/>
        <v>5</v>
      </c>
      <c r="G32" s="2" t="s">
        <v>450</v>
      </c>
      <c r="H32" s="19" t="s">
        <v>214</v>
      </c>
      <c r="I32" s="2" t="s">
        <v>218</v>
      </c>
      <c r="J32"/>
    </row>
    <row r="33" spans="1:10" s="50" customFormat="1" ht="75" x14ac:dyDescent="0.25">
      <c r="A33" s="47" t="s">
        <v>388</v>
      </c>
      <c r="B33" s="12" t="s">
        <v>391</v>
      </c>
      <c r="C33" s="12" t="s">
        <v>402</v>
      </c>
      <c r="D33" s="4">
        <v>1</v>
      </c>
      <c r="E33" s="4">
        <v>5</v>
      </c>
      <c r="F33" s="4">
        <f t="shared" si="0"/>
        <v>5</v>
      </c>
      <c r="G33" s="2" t="s">
        <v>450</v>
      </c>
      <c r="H33" s="19" t="s">
        <v>215</v>
      </c>
      <c r="I33" s="2" t="s">
        <v>218</v>
      </c>
      <c r="J33"/>
    </row>
    <row r="34" spans="1:10" s="50" customFormat="1" ht="75" x14ac:dyDescent="0.25">
      <c r="A34" s="47" t="s">
        <v>388</v>
      </c>
      <c r="B34" s="12" t="s">
        <v>392</v>
      </c>
      <c r="C34" s="12" t="s">
        <v>403</v>
      </c>
      <c r="D34" s="4">
        <v>1</v>
      </c>
      <c r="E34" s="4">
        <v>15</v>
      </c>
      <c r="F34" s="4">
        <f t="shared" si="0"/>
        <v>15</v>
      </c>
      <c r="G34" s="2" t="s">
        <v>450</v>
      </c>
      <c r="H34" s="19" t="s">
        <v>216</v>
      </c>
      <c r="I34" s="2" t="s">
        <v>218</v>
      </c>
      <c r="J34"/>
    </row>
    <row r="35" spans="1:10" s="50" customFormat="1" ht="75" x14ac:dyDescent="0.25">
      <c r="A35" s="47" t="s">
        <v>388</v>
      </c>
      <c r="B35" s="12" t="s">
        <v>392</v>
      </c>
      <c r="C35" s="12" t="s">
        <v>404</v>
      </c>
      <c r="D35" s="4">
        <v>1</v>
      </c>
      <c r="E35" s="4">
        <v>35</v>
      </c>
      <c r="F35" s="4">
        <f t="shared" si="0"/>
        <v>35</v>
      </c>
      <c r="G35" s="2" t="s">
        <v>450</v>
      </c>
      <c r="H35" s="19" t="s">
        <v>217</v>
      </c>
      <c r="I35" s="2" t="s">
        <v>218</v>
      </c>
      <c r="J35"/>
    </row>
    <row r="36" spans="1:10" s="50" customFormat="1" ht="60" x14ac:dyDescent="0.25">
      <c r="A36" s="47" t="s">
        <v>388</v>
      </c>
      <c r="B36" s="12" t="s">
        <v>393</v>
      </c>
      <c r="C36" s="12" t="s">
        <v>405</v>
      </c>
      <c r="D36" s="4">
        <v>1</v>
      </c>
      <c r="E36" s="4">
        <v>31.43</v>
      </c>
      <c r="F36" s="4">
        <f t="shared" si="0"/>
        <v>31.43</v>
      </c>
      <c r="G36" s="2" t="s">
        <v>149</v>
      </c>
      <c r="H36" s="19" t="s">
        <v>150</v>
      </c>
      <c r="I36" s="12" t="s">
        <v>406</v>
      </c>
      <c r="J36"/>
    </row>
    <row r="37" spans="1:10" s="50" customFormat="1" ht="60" x14ac:dyDescent="0.25">
      <c r="A37" s="47" t="s">
        <v>388</v>
      </c>
      <c r="B37" s="12" t="s">
        <v>394</v>
      </c>
      <c r="C37" s="12" t="s">
        <v>405</v>
      </c>
      <c r="D37" s="4">
        <v>1</v>
      </c>
      <c r="E37" s="4">
        <v>19.8</v>
      </c>
      <c r="F37" s="4">
        <f t="shared" si="0"/>
        <v>19.8</v>
      </c>
      <c r="G37" s="2" t="s">
        <v>149</v>
      </c>
      <c r="H37" s="19" t="s">
        <v>150</v>
      </c>
      <c r="I37" s="12" t="s">
        <v>406</v>
      </c>
      <c r="J37"/>
    </row>
    <row r="38" spans="1:10" s="21" customFormat="1" ht="60" x14ac:dyDescent="0.25">
      <c r="A38" s="47" t="s">
        <v>388</v>
      </c>
      <c r="B38" s="12" t="s">
        <v>395</v>
      </c>
      <c r="C38" s="12" t="s">
        <v>405</v>
      </c>
      <c r="D38" s="13">
        <v>1</v>
      </c>
      <c r="E38" s="13">
        <v>12.4</v>
      </c>
      <c r="F38" s="13">
        <f t="shared" si="0"/>
        <v>12.4</v>
      </c>
      <c r="G38" s="12" t="s">
        <v>149</v>
      </c>
      <c r="H38" s="14" t="s">
        <v>150</v>
      </c>
      <c r="I38" s="12" t="s">
        <v>406</v>
      </c>
      <c r="J38"/>
    </row>
    <row r="39" spans="1:10" s="21" customFormat="1" ht="60" x14ac:dyDescent="0.25">
      <c r="A39" s="47" t="s">
        <v>388</v>
      </c>
      <c r="B39" s="12" t="s">
        <v>396</v>
      </c>
      <c r="C39" s="12" t="s">
        <v>405</v>
      </c>
      <c r="D39" s="13">
        <v>1</v>
      </c>
      <c r="E39" s="13">
        <v>200.9</v>
      </c>
      <c r="F39" s="13">
        <f t="shared" si="0"/>
        <v>200.9</v>
      </c>
      <c r="G39" s="12" t="s">
        <v>149</v>
      </c>
      <c r="H39" s="14" t="s">
        <v>150</v>
      </c>
      <c r="I39" s="12" t="s">
        <v>406</v>
      </c>
      <c r="J39"/>
    </row>
    <row r="40" spans="1:10" s="21" customFormat="1" ht="60" x14ac:dyDescent="0.25">
      <c r="A40" s="47" t="s">
        <v>388</v>
      </c>
      <c r="B40" s="12" t="s">
        <v>397</v>
      </c>
      <c r="C40" s="12" t="s">
        <v>405</v>
      </c>
      <c r="D40" s="13">
        <v>1</v>
      </c>
      <c r="E40" s="13">
        <v>126.4</v>
      </c>
      <c r="F40" s="13">
        <f t="shared" si="0"/>
        <v>126.4</v>
      </c>
      <c r="G40" s="12" t="s">
        <v>149</v>
      </c>
      <c r="H40" s="14" t="s">
        <v>150</v>
      </c>
      <c r="I40" s="12" t="s">
        <v>406</v>
      </c>
      <c r="J40"/>
    </row>
    <row r="41" spans="1:10" s="21" customFormat="1" ht="60" x14ac:dyDescent="0.25">
      <c r="A41" s="47" t="s">
        <v>388</v>
      </c>
      <c r="B41" s="12" t="s">
        <v>398</v>
      </c>
      <c r="C41" s="12" t="s">
        <v>405</v>
      </c>
      <c r="D41" s="13">
        <v>1</v>
      </c>
      <c r="E41" s="13">
        <v>79.5</v>
      </c>
      <c r="F41" s="13">
        <f t="shared" si="0"/>
        <v>79.5</v>
      </c>
      <c r="G41" s="12" t="s">
        <v>149</v>
      </c>
      <c r="H41" s="14" t="s">
        <v>150</v>
      </c>
      <c r="I41" s="12" t="s">
        <v>406</v>
      </c>
      <c r="J41"/>
    </row>
    <row r="42" spans="1:10" s="21" customFormat="1" ht="60" x14ac:dyDescent="0.25">
      <c r="A42" s="47" t="s">
        <v>388</v>
      </c>
      <c r="B42" s="12" t="s">
        <v>399</v>
      </c>
      <c r="C42" s="12" t="s">
        <v>405</v>
      </c>
      <c r="D42" s="13">
        <v>1</v>
      </c>
      <c r="E42" s="13">
        <v>50</v>
      </c>
      <c r="F42" s="13">
        <f t="shared" si="0"/>
        <v>50</v>
      </c>
      <c r="G42" s="12" t="s">
        <v>149</v>
      </c>
      <c r="H42" s="14" t="s">
        <v>150</v>
      </c>
      <c r="I42" s="12" t="s">
        <v>406</v>
      </c>
      <c r="J42"/>
    </row>
    <row r="43" spans="1:10" s="21" customFormat="1" ht="45" x14ac:dyDescent="0.25">
      <c r="A43" s="48" t="s">
        <v>366</v>
      </c>
      <c r="B43" s="16" t="s">
        <v>367</v>
      </c>
      <c r="C43" s="16" t="s">
        <v>380</v>
      </c>
      <c r="D43" s="17">
        <v>1</v>
      </c>
      <c r="E43" s="17">
        <v>200</v>
      </c>
      <c r="F43" s="17">
        <f t="shared" si="0"/>
        <v>200</v>
      </c>
      <c r="G43" s="16" t="s">
        <v>97</v>
      </c>
      <c r="H43" s="3" t="s">
        <v>98</v>
      </c>
      <c r="I43" s="16"/>
      <c r="J43"/>
    </row>
    <row r="44" spans="1:10" s="21" customFormat="1" ht="45" x14ac:dyDescent="0.25">
      <c r="A44" s="48" t="s">
        <v>366</v>
      </c>
      <c r="B44" s="16" t="s">
        <v>368</v>
      </c>
      <c r="C44" s="16" t="s">
        <v>380</v>
      </c>
      <c r="D44" s="17">
        <v>1</v>
      </c>
      <c r="E44" s="17">
        <v>117.5</v>
      </c>
      <c r="F44" s="17">
        <f t="shared" si="0"/>
        <v>117.5</v>
      </c>
      <c r="G44" s="16" t="s">
        <v>97</v>
      </c>
      <c r="H44" s="3" t="s">
        <v>98</v>
      </c>
      <c r="I44" s="16"/>
      <c r="J44"/>
    </row>
    <row r="45" spans="1:10" s="21" customFormat="1" ht="45" x14ac:dyDescent="0.25">
      <c r="A45" s="48" t="s">
        <v>366</v>
      </c>
      <c r="B45" s="16" t="s">
        <v>369</v>
      </c>
      <c r="C45" s="16" t="s">
        <v>380</v>
      </c>
      <c r="D45" s="17">
        <v>1</v>
      </c>
      <c r="E45" s="17">
        <v>150</v>
      </c>
      <c r="F45" s="17">
        <f t="shared" si="0"/>
        <v>150</v>
      </c>
      <c r="G45" s="16" t="s">
        <v>97</v>
      </c>
      <c r="H45" s="3" t="s">
        <v>98</v>
      </c>
      <c r="I45" s="16"/>
      <c r="J45"/>
    </row>
    <row r="46" spans="1:10" s="21" customFormat="1" ht="120" x14ac:dyDescent="0.25">
      <c r="A46" s="48" t="s">
        <v>366</v>
      </c>
      <c r="B46" s="16" t="s">
        <v>370</v>
      </c>
      <c r="C46" s="16" t="s">
        <v>381</v>
      </c>
      <c r="D46" s="17">
        <v>1</v>
      </c>
      <c r="E46" s="17">
        <v>45.53</v>
      </c>
      <c r="F46" s="17">
        <f t="shared" si="0"/>
        <v>45.53</v>
      </c>
      <c r="G46" s="16" t="s">
        <v>4</v>
      </c>
      <c r="H46" s="3" t="s">
        <v>101</v>
      </c>
      <c r="I46" s="16"/>
      <c r="J46"/>
    </row>
    <row r="47" spans="1:10" s="21" customFormat="1" ht="45" x14ac:dyDescent="0.25">
      <c r="A47" s="48" t="s">
        <v>366</v>
      </c>
      <c r="B47" s="16" t="s">
        <v>371</v>
      </c>
      <c r="C47" s="16" t="s">
        <v>382</v>
      </c>
      <c r="D47" s="17">
        <v>120</v>
      </c>
      <c r="E47" s="17">
        <v>18</v>
      </c>
      <c r="F47" s="17">
        <f t="shared" si="0"/>
        <v>2160</v>
      </c>
      <c r="G47" s="16" t="s">
        <v>97</v>
      </c>
      <c r="H47" s="3" t="s">
        <v>98</v>
      </c>
      <c r="I47" s="16"/>
      <c r="J47"/>
    </row>
    <row r="48" spans="1:10" s="21" customFormat="1" ht="60" x14ac:dyDescent="0.25">
      <c r="A48" s="48" t="s">
        <v>366</v>
      </c>
      <c r="B48" s="16" t="s">
        <v>372</v>
      </c>
      <c r="C48" s="16" t="s">
        <v>383</v>
      </c>
      <c r="D48" s="17">
        <v>1</v>
      </c>
      <c r="E48" s="17">
        <v>400</v>
      </c>
      <c r="F48" s="17">
        <f t="shared" si="0"/>
        <v>400</v>
      </c>
      <c r="G48" s="16" t="s">
        <v>97</v>
      </c>
      <c r="H48" s="3" t="s">
        <v>98</v>
      </c>
      <c r="I48" s="16"/>
      <c r="J48"/>
    </row>
    <row r="49" spans="1:25" s="49" customFormat="1" ht="105" x14ac:dyDescent="0.25">
      <c r="A49" s="48" t="s">
        <v>366</v>
      </c>
      <c r="B49" s="16" t="s">
        <v>373</v>
      </c>
      <c r="C49" s="16" t="s">
        <v>384</v>
      </c>
      <c r="D49" s="17">
        <v>1</v>
      </c>
      <c r="E49" s="17">
        <v>36.380000000000003</v>
      </c>
      <c r="F49" s="17">
        <f t="shared" si="0"/>
        <v>36.380000000000003</v>
      </c>
      <c r="G49" s="16" t="s">
        <v>4</v>
      </c>
      <c r="H49" s="3" t="s">
        <v>205</v>
      </c>
      <c r="I49" s="16"/>
      <c r="J49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5" s="21" customFormat="1" ht="105" x14ac:dyDescent="0.25">
      <c r="A50" s="48" t="s">
        <v>366</v>
      </c>
      <c r="B50" s="16" t="s">
        <v>374</v>
      </c>
      <c r="C50" s="16" t="s">
        <v>385</v>
      </c>
      <c r="D50" s="17">
        <v>1</v>
      </c>
      <c r="E50" s="17">
        <v>47.08</v>
      </c>
      <c r="F50" s="17">
        <f t="shared" si="0"/>
        <v>47.08</v>
      </c>
      <c r="G50" s="16" t="s">
        <v>4</v>
      </c>
      <c r="H50" s="3" t="s">
        <v>99</v>
      </c>
      <c r="I50" s="16"/>
      <c r="J50"/>
    </row>
    <row r="51" spans="1:25" s="21" customFormat="1" ht="75" x14ac:dyDescent="0.25">
      <c r="A51" s="48" t="s">
        <v>366</v>
      </c>
      <c r="B51" s="16" t="s">
        <v>375</v>
      </c>
      <c r="C51" s="16" t="s">
        <v>104</v>
      </c>
      <c r="D51" s="17">
        <v>1</v>
      </c>
      <c r="E51" s="17">
        <v>55</v>
      </c>
      <c r="F51" s="17">
        <f t="shared" ref="F51:F90" si="1">D51*E51</f>
        <v>55</v>
      </c>
      <c r="G51" s="16" t="s">
        <v>4</v>
      </c>
      <c r="H51" s="3" t="s">
        <v>105</v>
      </c>
      <c r="I51" s="16"/>
      <c r="J51"/>
    </row>
    <row r="52" spans="1:25" s="21" customFormat="1" ht="120" x14ac:dyDescent="0.25">
      <c r="A52" s="48" t="s">
        <v>366</v>
      </c>
      <c r="B52" s="16" t="s">
        <v>376</v>
      </c>
      <c r="C52" s="16" t="s">
        <v>386</v>
      </c>
      <c r="D52" s="17">
        <v>1</v>
      </c>
      <c r="E52" s="17">
        <v>32.43</v>
      </c>
      <c r="F52" s="17">
        <f t="shared" si="1"/>
        <v>32.43</v>
      </c>
      <c r="G52" s="16" t="s">
        <v>4</v>
      </c>
      <c r="H52" s="3" t="s">
        <v>103</v>
      </c>
      <c r="I52" s="16"/>
      <c r="J52"/>
    </row>
    <row r="53" spans="1:25" s="21" customFormat="1" ht="120" x14ac:dyDescent="0.25">
      <c r="A53" s="48" t="s">
        <v>366</v>
      </c>
      <c r="B53" s="16" t="s">
        <v>377</v>
      </c>
      <c r="C53" s="16" t="s">
        <v>380</v>
      </c>
      <c r="D53" s="17">
        <v>1</v>
      </c>
      <c r="E53" s="17">
        <v>31</v>
      </c>
      <c r="F53" s="17">
        <f t="shared" si="1"/>
        <v>31</v>
      </c>
      <c r="G53" s="16" t="s">
        <v>4</v>
      </c>
      <c r="H53" s="3" t="s">
        <v>102</v>
      </c>
      <c r="I53" s="16"/>
      <c r="J53"/>
    </row>
    <row r="54" spans="1:25" s="21" customFormat="1" ht="120" x14ac:dyDescent="0.25">
      <c r="A54" s="48" t="s">
        <v>366</v>
      </c>
      <c r="B54" s="16" t="s">
        <v>378</v>
      </c>
      <c r="C54" s="16" t="s">
        <v>387</v>
      </c>
      <c r="D54" s="17">
        <v>1</v>
      </c>
      <c r="E54" s="17">
        <v>73</v>
      </c>
      <c r="F54" s="17">
        <f t="shared" si="1"/>
        <v>73</v>
      </c>
      <c r="G54" s="16" t="s">
        <v>4</v>
      </c>
      <c r="H54" s="3" t="s">
        <v>100</v>
      </c>
      <c r="I54" s="16"/>
      <c r="J54"/>
    </row>
    <row r="55" spans="1:25" s="21" customFormat="1" ht="45" x14ac:dyDescent="0.25">
      <c r="A55" s="48" t="s">
        <v>366</v>
      </c>
      <c r="B55" s="16" t="s">
        <v>451</v>
      </c>
      <c r="C55" s="16" t="s">
        <v>380</v>
      </c>
      <c r="D55" s="17">
        <v>1</v>
      </c>
      <c r="E55" s="17">
        <v>37.5</v>
      </c>
      <c r="F55" s="17">
        <f t="shared" si="1"/>
        <v>37.5</v>
      </c>
      <c r="G55" s="16" t="s">
        <v>97</v>
      </c>
      <c r="H55" s="3" t="s">
        <v>98</v>
      </c>
      <c r="I55" s="16"/>
      <c r="J55"/>
    </row>
    <row r="56" spans="1:25" s="21" customFormat="1" ht="45" x14ac:dyDescent="0.25">
      <c r="A56" s="48" t="s">
        <v>366</v>
      </c>
      <c r="B56" s="16" t="s">
        <v>379</v>
      </c>
      <c r="C56" s="16" t="s">
        <v>380</v>
      </c>
      <c r="D56" s="17">
        <v>1</v>
      </c>
      <c r="E56" s="17">
        <v>25</v>
      </c>
      <c r="F56" s="17">
        <f t="shared" si="1"/>
        <v>25</v>
      </c>
      <c r="G56" s="16" t="s">
        <v>97</v>
      </c>
      <c r="H56" s="3" t="s">
        <v>98</v>
      </c>
      <c r="I56" s="16"/>
      <c r="J56"/>
    </row>
    <row r="57" spans="1:25" s="49" customFormat="1" ht="90" x14ac:dyDescent="0.25">
      <c r="A57" s="47" t="s">
        <v>363</v>
      </c>
      <c r="B57" s="12" t="s">
        <v>364</v>
      </c>
      <c r="C57" s="6" t="s">
        <v>50</v>
      </c>
      <c r="D57" s="7">
        <v>10</v>
      </c>
      <c r="E57" s="7">
        <v>3</v>
      </c>
      <c r="F57" s="7">
        <f t="shared" si="1"/>
        <v>30</v>
      </c>
      <c r="G57" s="6" t="s">
        <v>4</v>
      </c>
      <c r="H57" s="18" t="s">
        <v>51</v>
      </c>
      <c r="I57" s="6"/>
      <c r="J57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s="21" customFormat="1" ht="75" x14ac:dyDescent="0.25">
      <c r="A58" s="47" t="s">
        <v>363</v>
      </c>
      <c r="B58" s="12" t="s">
        <v>364</v>
      </c>
      <c r="C58" s="12" t="s">
        <v>52</v>
      </c>
      <c r="D58" s="13">
        <v>8</v>
      </c>
      <c r="E58" s="13">
        <v>6.4</v>
      </c>
      <c r="F58" s="4">
        <f t="shared" si="1"/>
        <v>51.2</v>
      </c>
      <c r="G58" s="12" t="s">
        <v>4</v>
      </c>
      <c r="H58" s="14" t="s">
        <v>53</v>
      </c>
      <c r="I58" s="12"/>
      <c r="J58"/>
    </row>
    <row r="59" spans="1:25" s="21" customFormat="1" ht="60" x14ac:dyDescent="0.25">
      <c r="A59" s="47" t="s">
        <v>363</v>
      </c>
      <c r="B59" s="12" t="s">
        <v>365</v>
      </c>
      <c r="C59" s="12" t="s">
        <v>452</v>
      </c>
      <c r="D59" s="13">
        <v>1</v>
      </c>
      <c r="E59" s="13">
        <v>1.8</v>
      </c>
      <c r="F59" s="4">
        <f t="shared" si="1"/>
        <v>1.8</v>
      </c>
      <c r="G59" s="12" t="s">
        <v>4</v>
      </c>
      <c r="H59" s="14" t="s">
        <v>453</v>
      </c>
      <c r="I59" s="12"/>
      <c r="J59"/>
    </row>
    <row r="60" spans="1:25" s="21" customFormat="1" ht="60" x14ac:dyDescent="0.25">
      <c r="A60" s="47" t="s">
        <v>363</v>
      </c>
      <c r="B60" s="12" t="s">
        <v>365</v>
      </c>
      <c r="C60" s="12" t="s">
        <v>455</v>
      </c>
      <c r="D60" s="13">
        <v>1</v>
      </c>
      <c r="E60" s="13">
        <v>3</v>
      </c>
      <c r="F60" s="4">
        <f t="shared" si="1"/>
        <v>3</v>
      </c>
      <c r="G60" s="12" t="s">
        <v>4</v>
      </c>
      <c r="H60" s="14" t="s">
        <v>454</v>
      </c>
      <c r="I60" s="12"/>
      <c r="J60"/>
    </row>
    <row r="61" spans="1:25" s="21" customFormat="1" ht="60" x14ac:dyDescent="0.25">
      <c r="A61" s="47" t="s">
        <v>363</v>
      </c>
      <c r="B61" s="12" t="s">
        <v>365</v>
      </c>
      <c r="C61" s="12" t="s">
        <v>457</v>
      </c>
      <c r="D61" s="13">
        <v>1</v>
      </c>
      <c r="E61" s="13">
        <v>5.3</v>
      </c>
      <c r="F61" s="4">
        <f t="shared" si="1"/>
        <v>5.3</v>
      </c>
      <c r="G61" s="12" t="s">
        <v>4</v>
      </c>
      <c r="H61" s="14" t="s">
        <v>456</v>
      </c>
      <c r="I61" s="12"/>
      <c r="J61"/>
    </row>
    <row r="62" spans="1:25" s="21" customFormat="1" ht="60" x14ac:dyDescent="0.25">
      <c r="A62" s="47" t="s">
        <v>363</v>
      </c>
      <c r="B62" s="12" t="s">
        <v>365</v>
      </c>
      <c r="C62" s="12" t="s">
        <v>458</v>
      </c>
      <c r="D62" s="13">
        <v>1</v>
      </c>
      <c r="E62" s="13">
        <v>7.5</v>
      </c>
      <c r="F62" s="4">
        <f t="shared" si="1"/>
        <v>7.5</v>
      </c>
      <c r="G62" s="12" t="s">
        <v>4</v>
      </c>
      <c r="H62" s="14" t="s">
        <v>459</v>
      </c>
      <c r="I62" s="12"/>
      <c r="J62"/>
    </row>
    <row r="63" spans="1:25" s="21" customFormat="1" ht="60" x14ac:dyDescent="0.25">
      <c r="A63" s="47" t="s">
        <v>363</v>
      </c>
      <c r="B63" s="12" t="s">
        <v>365</v>
      </c>
      <c r="C63" s="12" t="s">
        <v>460</v>
      </c>
      <c r="D63" s="13">
        <v>1</v>
      </c>
      <c r="E63" s="13">
        <v>9</v>
      </c>
      <c r="F63" s="4">
        <f t="shared" si="1"/>
        <v>9</v>
      </c>
      <c r="G63" s="12" t="s">
        <v>4</v>
      </c>
      <c r="H63" s="14" t="s">
        <v>57</v>
      </c>
      <c r="I63" s="12"/>
      <c r="J63"/>
    </row>
    <row r="64" spans="1:25" s="21" customFormat="1" ht="75" x14ac:dyDescent="0.25">
      <c r="A64" s="16" t="s">
        <v>359</v>
      </c>
      <c r="B64" s="16" t="s">
        <v>360</v>
      </c>
      <c r="C64" s="16" t="s">
        <v>361</v>
      </c>
      <c r="D64" s="17">
        <v>1</v>
      </c>
      <c r="E64" s="17">
        <v>1.4</v>
      </c>
      <c r="F64" s="17">
        <f t="shared" si="1"/>
        <v>1.4</v>
      </c>
      <c r="G64" s="16" t="s">
        <v>4</v>
      </c>
      <c r="H64" s="3" t="s">
        <v>110</v>
      </c>
      <c r="I64" s="16" t="s">
        <v>358</v>
      </c>
      <c r="J64"/>
    </row>
    <row r="65" spans="1:10" s="21" customFormat="1" ht="75" x14ac:dyDescent="0.25">
      <c r="A65" s="16" t="s">
        <v>359</v>
      </c>
      <c r="B65" s="16" t="s">
        <v>493</v>
      </c>
      <c r="C65" s="16" t="s">
        <v>461</v>
      </c>
      <c r="D65" s="17">
        <v>1</v>
      </c>
      <c r="E65" s="17">
        <v>36.1</v>
      </c>
      <c r="F65" s="17">
        <f t="shared" si="1"/>
        <v>36.1</v>
      </c>
      <c r="G65" s="16" t="s">
        <v>4</v>
      </c>
      <c r="H65" s="3" t="s">
        <v>106</v>
      </c>
      <c r="I65" s="16"/>
      <c r="J65"/>
    </row>
    <row r="66" spans="1:10" s="21" customFormat="1" ht="90" x14ac:dyDescent="0.25">
      <c r="A66" s="16" t="s">
        <v>359</v>
      </c>
      <c r="B66" s="16" t="s">
        <v>494</v>
      </c>
      <c r="C66" s="16" t="s">
        <v>361</v>
      </c>
      <c r="D66" s="17">
        <v>1</v>
      </c>
      <c r="E66" s="17">
        <v>8.1300000000000008</v>
      </c>
      <c r="F66" s="17">
        <f t="shared" si="1"/>
        <v>8.1300000000000008</v>
      </c>
      <c r="G66" s="16" t="s">
        <v>4</v>
      </c>
      <c r="H66" s="3" t="s">
        <v>108</v>
      </c>
      <c r="I66" s="16" t="s">
        <v>358</v>
      </c>
      <c r="J66"/>
    </row>
    <row r="67" spans="1:10" s="21" customFormat="1" ht="75" x14ac:dyDescent="0.25">
      <c r="A67" s="16" t="s">
        <v>359</v>
      </c>
      <c r="B67" s="16" t="s">
        <v>493</v>
      </c>
      <c r="C67" s="16" t="s">
        <v>362</v>
      </c>
      <c r="D67" s="17">
        <v>1</v>
      </c>
      <c r="E67" s="17">
        <v>13.7</v>
      </c>
      <c r="F67" s="17">
        <f t="shared" si="1"/>
        <v>13.7</v>
      </c>
      <c r="G67" s="16" t="s">
        <v>4</v>
      </c>
      <c r="H67" s="3" t="s">
        <v>107</v>
      </c>
      <c r="I67" s="16"/>
      <c r="J67"/>
    </row>
    <row r="68" spans="1:10" s="21" customFormat="1" ht="75" x14ac:dyDescent="0.25">
      <c r="A68" s="16" t="s">
        <v>359</v>
      </c>
      <c r="B68" s="16" t="s">
        <v>495</v>
      </c>
      <c r="C68" s="16" t="s">
        <v>111</v>
      </c>
      <c r="D68" s="17">
        <v>1</v>
      </c>
      <c r="E68" s="17">
        <v>22</v>
      </c>
      <c r="F68" s="17">
        <f t="shared" si="1"/>
        <v>22</v>
      </c>
      <c r="G68" s="16" t="s">
        <v>4</v>
      </c>
      <c r="H68" s="3" t="s">
        <v>112</v>
      </c>
      <c r="I68" s="16"/>
      <c r="J68"/>
    </row>
    <row r="69" spans="1:10" s="21" customFormat="1" ht="75" x14ac:dyDescent="0.25">
      <c r="A69" s="16" t="s">
        <v>359</v>
      </c>
      <c r="B69" s="16" t="s">
        <v>496</v>
      </c>
      <c r="C69" s="16" t="s">
        <v>462</v>
      </c>
      <c r="D69" s="17">
        <v>12</v>
      </c>
      <c r="E69" s="17">
        <v>4.0999999999999996</v>
      </c>
      <c r="F69" s="17">
        <f t="shared" si="1"/>
        <v>49.199999999999996</v>
      </c>
      <c r="G69" s="16" t="s">
        <v>4</v>
      </c>
      <c r="H69" s="3" t="s">
        <v>109</v>
      </c>
      <c r="I69" s="16"/>
      <c r="J69"/>
    </row>
    <row r="70" spans="1:10" s="21" customFormat="1" ht="90" x14ac:dyDescent="0.25">
      <c r="A70" s="16" t="s">
        <v>359</v>
      </c>
      <c r="B70" s="16" t="s">
        <v>497</v>
      </c>
      <c r="C70" s="16" t="s">
        <v>113</v>
      </c>
      <c r="D70" s="17">
        <v>1</v>
      </c>
      <c r="E70" s="17">
        <v>7.5</v>
      </c>
      <c r="F70" s="17">
        <f t="shared" si="1"/>
        <v>7.5</v>
      </c>
      <c r="G70" s="16" t="s">
        <v>4</v>
      </c>
      <c r="H70" s="3" t="s">
        <v>114</v>
      </c>
      <c r="I70" s="16"/>
      <c r="J70"/>
    </row>
    <row r="71" spans="1:10" s="21" customFormat="1" ht="90" x14ac:dyDescent="0.25">
      <c r="A71" s="16" t="s">
        <v>359</v>
      </c>
      <c r="B71" s="16" t="s">
        <v>498</v>
      </c>
      <c r="C71" s="16" t="s">
        <v>463</v>
      </c>
      <c r="D71" s="17">
        <v>12</v>
      </c>
      <c r="E71" s="17">
        <v>51.2</v>
      </c>
      <c r="F71" s="17">
        <f t="shared" si="1"/>
        <v>614.40000000000009</v>
      </c>
      <c r="G71" s="16" t="s">
        <v>4</v>
      </c>
      <c r="H71" s="3" t="s">
        <v>195</v>
      </c>
      <c r="I71" s="16"/>
      <c r="J71"/>
    </row>
    <row r="72" spans="1:10" s="21" customFormat="1" ht="60" x14ac:dyDescent="0.25">
      <c r="A72" s="6" t="s">
        <v>352</v>
      </c>
      <c r="B72" s="6" t="s">
        <v>353</v>
      </c>
      <c r="C72" s="6" t="s">
        <v>167</v>
      </c>
      <c r="D72" s="7">
        <v>1</v>
      </c>
      <c r="E72" s="7">
        <v>22</v>
      </c>
      <c r="F72" s="7">
        <f t="shared" si="1"/>
        <v>22</v>
      </c>
      <c r="G72" s="6" t="s">
        <v>168</v>
      </c>
      <c r="H72" s="18" t="s">
        <v>182</v>
      </c>
      <c r="I72" s="6"/>
      <c r="J72"/>
    </row>
    <row r="73" spans="1:10" s="21" customFormat="1" ht="60" x14ac:dyDescent="0.25">
      <c r="A73" s="6" t="s">
        <v>352</v>
      </c>
      <c r="B73" s="6" t="s">
        <v>353</v>
      </c>
      <c r="C73" s="6" t="s">
        <v>169</v>
      </c>
      <c r="D73" s="7">
        <v>1</v>
      </c>
      <c r="E73" s="7">
        <v>40.5</v>
      </c>
      <c r="F73" s="7">
        <f t="shared" si="1"/>
        <v>40.5</v>
      </c>
      <c r="G73" s="6" t="s">
        <v>168</v>
      </c>
      <c r="H73" s="18" t="s">
        <v>183</v>
      </c>
      <c r="I73" s="6"/>
      <c r="J73"/>
    </row>
    <row r="74" spans="1:10" s="21" customFormat="1" ht="45" x14ac:dyDescent="0.25">
      <c r="A74" s="6" t="s">
        <v>352</v>
      </c>
      <c r="B74" s="6" t="s">
        <v>354</v>
      </c>
      <c r="C74" s="6" t="s">
        <v>167</v>
      </c>
      <c r="D74" s="7">
        <v>1</v>
      </c>
      <c r="E74" s="7">
        <v>14.5</v>
      </c>
      <c r="F74" s="7">
        <f t="shared" si="1"/>
        <v>14.5</v>
      </c>
      <c r="G74" s="6" t="s">
        <v>168</v>
      </c>
      <c r="H74" s="18" t="s">
        <v>184</v>
      </c>
      <c r="I74" s="6" t="s">
        <v>357</v>
      </c>
      <c r="J74"/>
    </row>
    <row r="75" spans="1:10" s="21" customFormat="1" ht="45" x14ac:dyDescent="0.25">
      <c r="A75" s="6" t="s">
        <v>352</v>
      </c>
      <c r="B75" s="6" t="s">
        <v>354</v>
      </c>
      <c r="C75" s="6" t="s">
        <v>169</v>
      </c>
      <c r="D75" s="7">
        <v>1</v>
      </c>
      <c r="E75" s="7">
        <v>31</v>
      </c>
      <c r="F75" s="7">
        <f t="shared" si="1"/>
        <v>31</v>
      </c>
      <c r="G75" s="6" t="s">
        <v>168</v>
      </c>
      <c r="H75" s="18" t="s">
        <v>187</v>
      </c>
      <c r="I75" s="6" t="s">
        <v>357</v>
      </c>
      <c r="J75"/>
    </row>
    <row r="76" spans="1:10" s="21" customFormat="1" ht="60" x14ac:dyDescent="0.25">
      <c r="A76" s="6" t="s">
        <v>352</v>
      </c>
      <c r="B76" s="6" t="s">
        <v>355</v>
      </c>
      <c r="C76" s="6" t="s">
        <v>170</v>
      </c>
      <c r="D76" s="7">
        <v>1</v>
      </c>
      <c r="E76" s="7">
        <v>52</v>
      </c>
      <c r="F76" s="7">
        <f t="shared" si="1"/>
        <v>52</v>
      </c>
      <c r="G76" s="6" t="s">
        <v>168</v>
      </c>
      <c r="H76" s="18" t="s">
        <v>185</v>
      </c>
      <c r="I76" s="6"/>
      <c r="J76"/>
    </row>
    <row r="77" spans="1:10" s="21" customFormat="1" ht="60" x14ac:dyDescent="0.25">
      <c r="A77" s="6" t="s">
        <v>352</v>
      </c>
      <c r="B77" s="6" t="s">
        <v>355</v>
      </c>
      <c r="C77" s="6" t="s">
        <v>171</v>
      </c>
      <c r="D77" s="7">
        <v>1</v>
      </c>
      <c r="E77" s="7">
        <v>88.5</v>
      </c>
      <c r="F77" s="7">
        <f t="shared" si="1"/>
        <v>88.5</v>
      </c>
      <c r="G77" s="6" t="s">
        <v>168</v>
      </c>
      <c r="H77" s="18" t="s">
        <v>186</v>
      </c>
      <c r="I77" s="6"/>
      <c r="J77"/>
    </row>
    <row r="78" spans="1:10" s="21" customFormat="1" ht="60" x14ac:dyDescent="0.25">
      <c r="A78" s="6" t="s">
        <v>352</v>
      </c>
      <c r="B78" s="6" t="s">
        <v>356</v>
      </c>
      <c r="C78" s="6" t="s">
        <v>170</v>
      </c>
      <c r="D78" s="7">
        <v>1</v>
      </c>
      <c r="E78" s="7">
        <v>49</v>
      </c>
      <c r="F78" s="7">
        <f t="shared" si="1"/>
        <v>49</v>
      </c>
      <c r="G78" s="6" t="s">
        <v>168</v>
      </c>
      <c r="H78" s="18" t="s">
        <v>188</v>
      </c>
      <c r="I78" s="6"/>
      <c r="J78"/>
    </row>
    <row r="79" spans="1:10" s="21" customFormat="1" ht="60" x14ac:dyDescent="0.25">
      <c r="A79" s="6" t="s">
        <v>352</v>
      </c>
      <c r="B79" s="6" t="s">
        <v>356</v>
      </c>
      <c r="C79" s="6" t="s">
        <v>171</v>
      </c>
      <c r="D79" s="7">
        <v>1</v>
      </c>
      <c r="E79" s="7">
        <v>89.5</v>
      </c>
      <c r="F79" s="7">
        <f t="shared" si="1"/>
        <v>89.5</v>
      </c>
      <c r="G79" s="6" t="s">
        <v>168</v>
      </c>
      <c r="H79" s="18" t="s">
        <v>189</v>
      </c>
      <c r="I79" s="6"/>
      <c r="J79"/>
    </row>
    <row r="80" spans="1:10" s="21" customFormat="1" ht="30" x14ac:dyDescent="0.25">
      <c r="A80" s="16" t="s">
        <v>343</v>
      </c>
      <c r="B80" s="16" t="s">
        <v>89</v>
      </c>
      <c r="C80" s="16" t="s">
        <v>81</v>
      </c>
      <c r="D80" s="17">
        <v>1</v>
      </c>
      <c r="E80" s="17">
        <f t="shared" ref="E80:E85" si="2">E30*0.86</f>
        <v>3.44</v>
      </c>
      <c r="F80" s="17">
        <f t="shared" si="1"/>
        <v>3.44</v>
      </c>
      <c r="G80" s="16" t="s">
        <v>62</v>
      </c>
      <c r="H80" s="3" t="s">
        <v>5</v>
      </c>
      <c r="I80" s="3"/>
      <c r="J80"/>
    </row>
    <row r="81" spans="1:10" s="21" customFormat="1" ht="30" x14ac:dyDescent="0.25">
      <c r="A81" s="16" t="s">
        <v>343</v>
      </c>
      <c r="B81" s="16" t="s">
        <v>89</v>
      </c>
      <c r="C81" s="16" t="s">
        <v>82</v>
      </c>
      <c r="D81" s="17">
        <v>1</v>
      </c>
      <c r="E81" s="17">
        <f t="shared" si="2"/>
        <v>8.6</v>
      </c>
      <c r="F81" s="17">
        <f t="shared" si="1"/>
        <v>8.6</v>
      </c>
      <c r="G81" s="16" t="s">
        <v>62</v>
      </c>
      <c r="H81" s="3" t="s">
        <v>5</v>
      </c>
      <c r="I81" s="3"/>
      <c r="J81"/>
    </row>
    <row r="82" spans="1:10" s="21" customFormat="1" ht="30" x14ac:dyDescent="0.25">
      <c r="A82" s="16" t="s">
        <v>343</v>
      </c>
      <c r="B82" s="16" t="s">
        <v>89</v>
      </c>
      <c r="C82" s="16" t="s">
        <v>80</v>
      </c>
      <c r="D82" s="17">
        <v>1</v>
      </c>
      <c r="E82" s="17">
        <f t="shared" si="2"/>
        <v>4.3</v>
      </c>
      <c r="F82" s="17">
        <f t="shared" si="1"/>
        <v>4.3</v>
      </c>
      <c r="G82" s="16" t="s">
        <v>62</v>
      </c>
      <c r="H82" s="3" t="s">
        <v>5</v>
      </c>
      <c r="I82" s="3"/>
      <c r="J82"/>
    </row>
    <row r="83" spans="1:10" s="21" customFormat="1" ht="30" x14ac:dyDescent="0.25">
      <c r="A83" s="16" t="s">
        <v>343</v>
      </c>
      <c r="B83" s="16" t="s">
        <v>89</v>
      </c>
      <c r="C83" s="16" t="s">
        <v>83</v>
      </c>
      <c r="D83" s="17">
        <v>1</v>
      </c>
      <c r="E83" s="17">
        <f t="shared" si="2"/>
        <v>4.3</v>
      </c>
      <c r="F83" s="17">
        <f t="shared" si="1"/>
        <v>4.3</v>
      </c>
      <c r="G83" s="16" t="s">
        <v>62</v>
      </c>
      <c r="H83" s="3" t="s">
        <v>5</v>
      </c>
      <c r="I83" s="3"/>
      <c r="J83"/>
    </row>
    <row r="84" spans="1:10" s="21" customFormat="1" ht="30" x14ac:dyDescent="0.25">
      <c r="A84" s="16" t="s">
        <v>343</v>
      </c>
      <c r="B84" s="16" t="s">
        <v>89</v>
      </c>
      <c r="C84" s="16" t="s">
        <v>84</v>
      </c>
      <c r="D84" s="17">
        <v>1</v>
      </c>
      <c r="E84" s="17">
        <f t="shared" si="2"/>
        <v>12.9</v>
      </c>
      <c r="F84" s="17">
        <f t="shared" si="1"/>
        <v>12.9</v>
      </c>
      <c r="G84" s="16" t="s">
        <v>62</v>
      </c>
      <c r="H84" s="3" t="s">
        <v>5</v>
      </c>
      <c r="I84" s="3"/>
      <c r="J84"/>
    </row>
    <row r="85" spans="1:10" s="21" customFormat="1" ht="30" x14ac:dyDescent="0.25">
      <c r="A85" s="16" t="s">
        <v>343</v>
      </c>
      <c r="B85" s="16" t="s">
        <v>89</v>
      </c>
      <c r="C85" s="16" t="s">
        <v>85</v>
      </c>
      <c r="D85" s="17">
        <v>1</v>
      </c>
      <c r="E85" s="17">
        <f t="shared" si="2"/>
        <v>30.099999999999998</v>
      </c>
      <c r="F85" s="17">
        <f t="shared" si="1"/>
        <v>30.099999999999998</v>
      </c>
      <c r="G85" s="16" t="s">
        <v>62</v>
      </c>
      <c r="H85" s="3" t="s">
        <v>5</v>
      </c>
      <c r="I85" s="3"/>
      <c r="J85"/>
    </row>
    <row r="86" spans="1:10" s="21" customFormat="1" ht="30" x14ac:dyDescent="0.25">
      <c r="A86" s="16" t="s">
        <v>343</v>
      </c>
      <c r="B86" s="16" t="s">
        <v>344</v>
      </c>
      <c r="C86" s="16" t="s">
        <v>81</v>
      </c>
      <c r="D86" s="17">
        <v>1</v>
      </c>
      <c r="E86" s="17">
        <f t="shared" ref="E86:E91" si="3">E30*1.18</f>
        <v>4.72</v>
      </c>
      <c r="F86" s="17">
        <f t="shared" si="1"/>
        <v>4.72</v>
      </c>
      <c r="G86" s="16" t="s">
        <v>62</v>
      </c>
      <c r="H86" s="3" t="s">
        <v>5</v>
      </c>
      <c r="I86" s="3"/>
      <c r="J86"/>
    </row>
    <row r="87" spans="1:10" s="21" customFormat="1" ht="30" x14ac:dyDescent="0.25">
      <c r="A87" s="16" t="s">
        <v>343</v>
      </c>
      <c r="B87" s="16" t="s">
        <v>344</v>
      </c>
      <c r="C87" s="16" t="s">
        <v>82</v>
      </c>
      <c r="D87" s="17">
        <v>1</v>
      </c>
      <c r="E87" s="17">
        <f t="shared" si="3"/>
        <v>11.799999999999999</v>
      </c>
      <c r="F87" s="17">
        <f t="shared" si="1"/>
        <v>11.799999999999999</v>
      </c>
      <c r="G87" s="16" t="s">
        <v>62</v>
      </c>
      <c r="H87" s="3" t="s">
        <v>5</v>
      </c>
      <c r="I87" s="3"/>
      <c r="J87"/>
    </row>
    <row r="88" spans="1:10" s="21" customFormat="1" ht="30" x14ac:dyDescent="0.25">
      <c r="A88" s="16" t="s">
        <v>343</v>
      </c>
      <c r="B88" s="16" t="s">
        <v>344</v>
      </c>
      <c r="C88" s="16" t="s">
        <v>80</v>
      </c>
      <c r="D88" s="17">
        <v>1</v>
      </c>
      <c r="E88" s="17">
        <f t="shared" si="3"/>
        <v>5.8999999999999995</v>
      </c>
      <c r="F88" s="17">
        <f t="shared" si="1"/>
        <v>5.8999999999999995</v>
      </c>
      <c r="G88" s="16" t="s">
        <v>62</v>
      </c>
      <c r="H88" s="3" t="s">
        <v>5</v>
      </c>
      <c r="I88" s="3"/>
      <c r="J88"/>
    </row>
    <row r="89" spans="1:10" s="21" customFormat="1" ht="30" x14ac:dyDescent="0.25">
      <c r="A89" s="16" t="s">
        <v>343</v>
      </c>
      <c r="B89" s="16" t="s">
        <v>344</v>
      </c>
      <c r="C89" s="16" t="s">
        <v>83</v>
      </c>
      <c r="D89" s="17">
        <v>1</v>
      </c>
      <c r="E89" s="17">
        <f t="shared" si="3"/>
        <v>5.8999999999999995</v>
      </c>
      <c r="F89" s="17">
        <f t="shared" si="1"/>
        <v>5.8999999999999995</v>
      </c>
      <c r="G89" s="16" t="s">
        <v>62</v>
      </c>
      <c r="H89" s="3" t="s">
        <v>5</v>
      </c>
      <c r="I89" s="3"/>
      <c r="J89"/>
    </row>
    <row r="90" spans="1:10" s="21" customFormat="1" ht="30" x14ac:dyDescent="0.25">
      <c r="A90" s="16" t="s">
        <v>343</v>
      </c>
      <c r="B90" s="16" t="s">
        <v>344</v>
      </c>
      <c r="C90" s="16" t="s">
        <v>84</v>
      </c>
      <c r="D90" s="17">
        <v>1</v>
      </c>
      <c r="E90" s="17">
        <f t="shared" si="3"/>
        <v>17.7</v>
      </c>
      <c r="F90" s="17">
        <f t="shared" si="1"/>
        <v>17.7</v>
      </c>
      <c r="G90" s="16" t="s">
        <v>62</v>
      </c>
      <c r="H90" s="3" t="s">
        <v>5</v>
      </c>
      <c r="I90" s="3"/>
      <c r="J90"/>
    </row>
    <row r="91" spans="1:10" s="21" customFormat="1" ht="30" x14ac:dyDescent="0.25">
      <c r="A91" s="16" t="s">
        <v>343</v>
      </c>
      <c r="B91" s="16" t="s">
        <v>344</v>
      </c>
      <c r="C91" s="16" t="s">
        <v>85</v>
      </c>
      <c r="D91" s="17">
        <v>1</v>
      </c>
      <c r="E91" s="17">
        <f t="shared" si="3"/>
        <v>41.3</v>
      </c>
      <c r="F91" s="17">
        <f t="shared" ref="F91:F106" si="4">D91*E91</f>
        <v>41.3</v>
      </c>
      <c r="G91" s="16" t="s">
        <v>62</v>
      </c>
      <c r="H91" s="3" t="s">
        <v>5</v>
      </c>
      <c r="I91" s="3"/>
      <c r="J91"/>
    </row>
    <row r="92" spans="1:10" s="21" customFormat="1" ht="30" x14ac:dyDescent="0.25">
      <c r="A92" s="16" t="s">
        <v>343</v>
      </c>
      <c r="B92" s="16" t="s">
        <v>345</v>
      </c>
      <c r="C92" s="16" t="s">
        <v>61</v>
      </c>
      <c r="D92" s="17">
        <v>1</v>
      </c>
      <c r="E92" s="17">
        <v>7</v>
      </c>
      <c r="F92" s="17">
        <f t="shared" si="4"/>
        <v>7</v>
      </c>
      <c r="G92" s="16" t="s">
        <v>62</v>
      </c>
      <c r="H92" s="3" t="s">
        <v>5</v>
      </c>
      <c r="I92" s="16"/>
      <c r="J92"/>
    </row>
    <row r="93" spans="1:10" s="21" customFormat="1" ht="30" x14ac:dyDescent="0.25">
      <c r="A93" s="16" t="s">
        <v>343</v>
      </c>
      <c r="B93" s="16" t="s">
        <v>345</v>
      </c>
      <c r="C93" s="16" t="s">
        <v>58</v>
      </c>
      <c r="D93" s="17">
        <v>1</v>
      </c>
      <c r="E93" s="17">
        <v>14</v>
      </c>
      <c r="F93" s="17">
        <f t="shared" si="4"/>
        <v>14</v>
      </c>
      <c r="G93" s="16" t="s">
        <v>62</v>
      </c>
      <c r="H93" s="3" t="s">
        <v>5</v>
      </c>
      <c r="I93" s="3"/>
      <c r="J93"/>
    </row>
    <row r="94" spans="1:10" s="21" customFormat="1" ht="30" x14ac:dyDescent="0.25">
      <c r="A94" s="16" t="s">
        <v>343</v>
      </c>
      <c r="B94" s="16" t="s">
        <v>345</v>
      </c>
      <c r="C94" s="16" t="s">
        <v>59</v>
      </c>
      <c r="D94" s="17">
        <v>1</v>
      </c>
      <c r="E94" s="17">
        <v>18</v>
      </c>
      <c r="F94" s="17">
        <f t="shared" si="4"/>
        <v>18</v>
      </c>
      <c r="G94" s="16" t="s">
        <v>62</v>
      </c>
      <c r="H94" s="3" t="s">
        <v>5</v>
      </c>
      <c r="I94" s="16"/>
      <c r="J94"/>
    </row>
    <row r="95" spans="1:10" s="21" customFormat="1" ht="30" x14ac:dyDescent="0.25">
      <c r="A95" s="16" t="s">
        <v>343</v>
      </c>
      <c r="B95" s="16" t="s">
        <v>345</v>
      </c>
      <c r="C95" s="16" t="s">
        <v>70</v>
      </c>
      <c r="D95" s="17">
        <v>1</v>
      </c>
      <c r="E95" s="17">
        <v>29</v>
      </c>
      <c r="F95" s="17">
        <f t="shared" si="4"/>
        <v>29</v>
      </c>
      <c r="G95" s="16" t="s">
        <v>62</v>
      </c>
      <c r="H95" s="3" t="s">
        <v>5</v>
      </c>
      <c r="I95" s="16"/>
      <c r="J95"/>
    </row>
    <row r="96" spans="1:10" s="21" customFormat="1" ht="30" x14ac:dyDescent="0.25">
      <c r="A96" s="16" t="s">
        <v>343</v>
      </c>
      <c r="B96" s="16" t="s">
        <v>345</v>
      </c>
      <c r="C96" s="16" t="s">
        <v>68</v>
      </c>
      <c r="D96" s="17">
        <v>1</v>
      </c>
      <c r="E96" s="17">
        <v>29</v>
      </c>
      <c r="F96" s="17">
        <f t="shared" si="4"/>
        <v>29</v>
      </c>
      <c r="G96" s="16" t="s">
        <v>62</v>
      </c>
      <c r="H96" s="3" t="s">
        <v>5</v>
      </c>
      <c r="I96" s="16"/>
      <c r="J96"/>
    </row>
    <row r="97" spans="1:10" s="21" customFormat="1" ht="30" x14ac:dyDescent="0.25">
      <c r="A97" s="16" t="s">
        <v>343</v>
      </c>
      <c r="B97" s="16" t="s">
        <v>345</v>
      </c>
      <c r="C97" s="16" t="s">
        <v>70</v>
      </c>
      <c r="D97" s="17">
        <v>1</v>
      </c>
      <c r="E97" s="17">
        <v>29</v>
      </c>
      <c r="F97" s="17">
        <f t="shared" si="4"/>
        <v>29</v>
      </c>
      <c r="G97" s="16" t="s">
        <v>62</v>
      </c>
      <c r="H97" s="3" t="s">
        <v>5</v>
      </c>
      <c r="I97" s="16"/>
      <c r="J97"/>
    </row>
    <row r="98" spans="1:10" s="21" customFormat="1" ht="30" x14ac:dyDescent="0.25">
      <c r="A98" s="16" t="s">
        <v>343</v>
      </c>
      <c r="B98" s="16" t="s">
        <v>345</v>
      </c>
      <c r="C98" s="16" t="s">
        <v>68</v>
      </c>
      <c r="D98" s="17">
        <v>1</v>
      </c>
      <c r="E98" s="17">
        <v>29</v>
      </c>
      <c r="F98" s="17">
        <f t="shared" si="4"/>
        <v>29</v>
      </c>
      <c r="G98" s="16" t="s">
        <v>62</v>
      </c>
      <c r="H98" s="3" t="s">
        <v>5</v>
      </c>
      <c r="I98" s="16"/>
      <c r="J98"/>
    </row>
    <row r="99" spans="1:10" s="21" customFormat="1" ht="30" x14ac:dyDescent="0.25">
      <c r="A99" s="16" t="s">
        <v>343</v>
      </c>
      <c r="B99" s="16" t="s">
        <v>345</v>
      </c>
      <c r="C99" s="16" t="s">
        <v>60</v>
      </c>
      <c r="D99" s="17">
        <v>1</v>
      </c>
      <c r="E99" s="17">
        <v>36</v>
      </c>
      <c r="F99" s="17">
        <f t="shared" si="4"/>
        <v>36</v>
      </c>
      <c r="G99" s="16" t="s">
        <v>62</v>
      </c>
      <c r="H99" s="3" t="s">
        <v>5</v>
      </c>
      <c r="I99" s="16"/>
      <c r="J99"/>
    </row>
    <row r="100" spans="1:10" s="21" customFormat="1" ht="30" x14ac:dyDescent="0.25">
      <c r="A100" s="16" t="s">
        <v>343</v>
      </c>
      <c r="B100" s="16" t="s">
        <v>345</v>
      </c>
      <c r="C100" s="16" t="s">
        <v>72</v>
      </c>
      <c r="D100" s="17">
        <v>1</v>
      </c>
      <c r="E100" s="17">
        <v>36</v>
      </c>
      <c r="F100" s="17">
        <f t="shared" si="4"/>
        <v>36</v>
      </c>
      <c r="G100" s="16" t="s">
        <v>62</v>
      </c>
      <c r="H100" s="3" t="s">
        <v>5</v>
      </c>
      <c r="I100" s="16"/>
      <c r="J100"/>
    </row>
    <row r="101" spans="1:10" s="21" customFormat="1" ht="30" x14ac:dyDescent="0.25">
      <c r="A101" s="16" t="s">
        <v>343</v>
      </c>
      <c r="B101" s="16" t="s">
        <v>345</v>
      </c>
      <c r="C101" s="16" t="s">
        <v>72</v>
      </c>
      <c r="D101" s="17">
        <v>1</v>
      </c>
      <c r="E101" s="17">
        <v>36</v>
      </c>
      <c r="F101" s="17">
        <f t="shared" si="4"/>
        <v>36</v>
      </c>
      <c r="G101" s="16" t="s">
        <v>62</v>
      </c>
      <c r="H101" s="3" t="s">
        <v>5</v>
      </c>
      <c r="I101" s="16"/>
      <c r="J101"/>
    </row>
    <row r="102" spans="1:10" s="21" customFormat="1" ht="30" x14ac:dyDescent="0.25">
      <c r="A102" s="16" t="s">
        <v>343</v>
      </c>
      <c r="B102" s="16" t="s">
        <v>345</v>
      </c>
      <c r="C102" s="16" t="s">
        <v>64</v>
      </c>
      <c r="D102" s="17">
        <v>1</v>
      </c>
      <c r="E102" s="17">
        <v>43</v>
      </c>
      <c r="F102" s="17">
        <f t="shared" si="4"/>
        <v>43</v>
      </c>
      <c r="G102" s="16" t="s">
        <v>62</v>
      </c>
      <c r="H102" s="3" t="s">
        <v>5</v>
      </c>
      <c r="I102" s="16"/>
      <c r="J102"/>
    </row>
    <row r="103" spans="1:10" s="21" customFormat="1" ht="30" x14ac:dyDescent="0.25">
      <c r="A103" s="16" t="s">
        <v>343</v>
      </c>
      <c r="B103" s="16" t="s">
        <v>345</v>
      </c>
      <c r="C103" s="16" t="s">
        <v>66</v>
      </c>
      <c r="D103" s="17">
        <v>1</v>
      </c>
      <c r="E103" s="17">
        <v>43</v>
      </c>
      <c r="F103" s="17">
        <f t="shared" si="4"/>
        <v>43</v>
      </c>
      <c r="G103" s="16" t="s">
        <v>62</v>
      </c>
      <c r="H103" s="3" t="s">
        <v>5</v>
      </c>
      <c r="I103" s="16"/>
      <c r="J103"/>
    </row>
    <row r="104" spans="1:10" s="21" customFormat="1" ht="30" x14ac:dyDescent="0.25">
      <c r="A104" s="16" t="s">
        <v>343</v>
      </c>
      <c r="B104" s="16" t="s">
        <v>345</v>
      </c>
      <c r="C104" s="16" t="s">
        <v>64</v>
      </c>
      <c r="D104" s="17">
        <v>1</v>
      </c>
      <c r="E104" s="17">
        <v>43</v>
      </c>
      <c r="F104" s="17">
        <f t="shared" si="4"/>
        <v>43</v>
      </c>
      <c r="G104" s="16" t="s">
        <v>62</v>
      </c>
      <c r="H104" s="3" t="s">
        <v>5</v>
      </c>
      <c r="I104" s="16"/>
      <c r="J104"/>
    </row>
    <row r="105" spans="1:10" s="21" customFormat="1" ht="30" x14ac:dyDescent="0.25">
      <c r="A105" s="16" t="s">
        <v>343</v>
      </c>
      <c r="B105" s="16" t="s">
        <v>345</v>
      </c>
      <c r="C105" s="16" t="s">
        <v>66</v>
      </c>
      <c r="D105" s="17">
        <v>1</v>
      </c>
      <c r="E105" s="17">
        <v>43</v>
      </c>
      <c r="F105" s="17">
        <f t="shared" si="4"/>
        <v>43</v>
      </c>
      <c r="G105" s="16" t="s">
        <v>62</v>
      </c>
      <c r="H105" s="3" t="s">
        <v>5</v>
      </c>
      <c r="I105" s="16"/>
      <c r="J105"/>
    </row>
    <row r="106" spans="1:10" s="21" customFormat="1" ht="30" x14ac:dyDescent="0.25">
      <c r="A106" s="16" t="s">
        <v>343</v>
      </c>
      <c r="B106" s="16" t="s">
        <v>345</v>
      </c>
      <c r="C106" s="16" t="s">
        <v>63</v>
      </c>
      <c r="D106" s="17">
        <v>1</v>
      </c>
      <c r="E106" s="17">
        <v>65</v>
      </c>
      <c r="F106" s="17">
        <f t="shared" si="4"/>
        <v>65</v>
      </c>
      <c r="G106" s="16" t="s">
        <v>62</v>
      </c>
      <c r="H106" s="3" t="s">
        <v>5</v>
      </c>
      <c r="I106" s="16"/>
      <c r="J106"/>
    </row>
    <row r="107" spans="1:10" s="21" customFormat="1" ht="30" x14ac:dyDescent="0.25">
      <c r="A107" s="16" t="s">
        <v>343</v>
      </c>
      <c r="B107" s="16" t="s">
        <v>345</v>
      </c>
      <c r="C107" s="16" t="s">
        <v>74</v>
      </c>
      <c r="D107" s="17"/>
      <c r="E107" s="17">
        <v>65</v>
      </c>
      <c r="F107" s="17"/>
      <c r="G107" s="16" t="s">
        <v>62</v>
      </c>
      <c r="H107" s="3" t="s">
        <v>5</v>
      </c>
      <c r="I107" s="16"/>
      <c r="J107"/>
    </row>
    <row r="108" spans="1:10" s="21" customFormat="1" ht="30" x14ac:dyDescent="0.25">
      <c r="A108" s="16" t="s">
        <v>343</v>
      </c>
      <c r="B108" s="16" t="s">
        <v>345</v>
      </c>
      <c r="C108" s="16" t="s">
        <v>63</v>
      </c>
      <c r="D108" s="17">
        <v>1</v>
      </c>
      <c r="E108" s="17">
        <v>65</v>
      </c>
      <c r="F108" s="17">
        <f>D108*E108</f>
        <v>65</v>
      </c>
      <c r="G108" s="16" t="s">
        <v>62</v>
      </c>
      <c r="H108" s="3" t="s">
        <v>5</v>
      </c>
      <c r="I108" s="16"/>
      <c r="J108"/>
    </row>
    <row r="109" spans="1:10" s="21" customFormat="1" ht="30" x14ac:dyDescent="0.25">
      <c r="A109" s="16" t="s">
        <v>343</v>
      </c>
      <c r="B109" s="16" t="s">
        <v>345</v>
      </c>
      <c r="C109" s="16" t="s">
        <v>74</v>
      </c>
      <c r="D109" s="17"/>
      <c r="E109" s="17">
        <v>65</v>
      </c>
      <c r="F109" s="17"/>
      <c r="G109" s="16" t="s">
        <v>62</v>
      </c>
      <c r="H109" s="3" t="s">
        <v>5</v>
      </c>
      <c r="I109" s="16"/>
      <c r="J109"/>
    </row>
    <row r="110" spans="1:10" s="21" customFormat="1" ht="30" x14ac:dyDescent="0.25">
      <c r="A110" s="16" t="s">
        <v>343</v>
      </c>
      <c r="B110" s="16" t="s">
        <v>345</v>
      </c>
      <c r="C110" s="16" t="s">
        <v>69</v>
      </c>
      <c r="D110" s="17">
        <v>1</v>
      </c>
      <c r="E110" s="17">
        <v>73</v>
      </c>
      <c r="F110" s="17">
        <f t="shared" ref="F110:F119" si="5">D110*E110</f>
        <v>73</v>
      </c>
      <c r="G110" s="16" t="s">
        <v>62</v>
      </c>
      <c r="H110" s="3" t="s">
        <v>5</v>
      </c>
      <c r="I110" s="16"/>
      <c r="J110"/>
    </row>
    <row r="111" spans="1:10" s="21" customFormat="1" ht="30" x14ac:dyDescent="0.25">
      <c r="A111" s="16" t="s">
        <v>343</v>
      </c>
      <c r="B111" s="16" t="s">
        <v>345</v>
      </c>
      <c r="C111" s="16" t="s">
        <v>69</v>
      </c>
      <c r="D111" s="17">
        <v>1</v>
      </c>
      <c r="E111" s="17">
        <v>73</v>
      </c>
      <c r="F111" s="17">
        <f t="shared" si="5"/>
        <v>73</v>
      </c>
      <c r="G111" s="16" t="s">
        <v>62</v>
      </c>
      <c r="H111" s="3" t="s">
        <v>5</v>
      </c>
      <c r="I111" s="16"/>
      <c r="J111"/>
    </row>
    <row r="112" spans="1:10" s="21" customFormat="1" ht="30" x14ac:dyDescent="0.25">
      <c r="A112" s="16" t="s">
        <v>343</v>
      </c>
      <c r="B112" s="16" t="s">
        <v>345</v>
      </c>
      <c r="C112" s="16" t="s">
        <v>71</v>
      </c>
      <c r="D112" s="17">
        <v>1</v>
      </c>
      <c r="E112" s="17">
        <v>87</v>
      </c>
      <c r="F112" s="17">
        <f t="shared" si="5"/>
        <v>87</v>
      </c>
      <c r="G112" s="16" t="s">
        <v>62</v>
      </c>
      <c r="H112" s="3" t="s">
        <v>5</v>
      </c>
      <c r="I112" s="16"/>
      <c r="J112"/>
    </row>
    <row r="113" spans="1:10" s="21" customFormat="1" ht="30" x14ac:dyDescent="0.25">
      <c r="A113" s="16" t="s">
        <v>343</v>
      </c>
      <c r="B113" s="16" t="s">
        <v>345</v>
      </c>
      <c r="C113" s="16" t="s">
        <v>71</v>
      </c>
      <c r="D113" s="17">
        <v>1</v>
      </c>
      <c r="E113" s="17">
        <v>87</v>
      </c>
      <c r="F113" s="17">
        <f t="shared" si="5"/>
        <v>87</v>
      </c>
      <c r="G113" s="16" t="s">
        <v>62</v>
      </c>
      <c r="H113" s="3" t="s">
        <v>5</v>
      </c>
      <c r="I113" s="16"/>
      <c r="J113"/>
    </row>
    <row r="114" spans="1:10" s="21" customFormat="1" ht="30" x14ac:dyDescent="0.25">
      <c r="A114" s="16" t="s">
        <v>343</v>
      </c>
      <c r="B114" s="16" t="s">
        <v>345</v>
      </c>
      <c r="C114" s="16" t="s">
        <v>73</v>
      </c>
      <c r="D114" s="17">
        <v>1</v>
      </c>
      <c r="E114" s="17">
        <v>109</v>
      </c>
      <c r="F114" s="17">
        <f t="shared" si="5"/>
        <v>109</v>
      </c>
      <c r="G114" s="16" t="s">
        <v>62</v>
      </c>
      <c r="H114" s="3" t="s">
        <v>5</v>
      </c>
      <c r="I114" s="16"/>
      <c r="J114"/>
    </row>
    <row r="115" spans="1:10" s="21" customFormat="1" ht="30" x14ac:dyDescent="0.25">
      <c r="A115" s="16" t="s">
        <v>343</v>
      </c>
      <c r="B115" s="16" t="s">
        <v>345</v>
      </c>
      <c r="C115" s="16" t="s">
        <v>67</v>
      </c>
      <c r="D115" s="17">
        <v>1</v>
      </c>
      <c r="E115" s="17">
        <v>109</v>
      </c>
      <c r="F115" s="17">
        <f t="shared" si="5"/>
        <v>109</v>
      </c>
      <c r="G115" s="16" t="s">
        <v>62</v>
      </c>
      <c r="H115" s="3" t="s">
        <v>5</v>
      </c>
      <c r="I115" s="16"/>
      <c r="J115"/>
    </row>
    <row r="116" spans="1:10" s="21" customFormat="1" ht="30" x14ac:dyDescent="0.25">
      <c r="A116" s="16" t="s">
        <v>343</v>
      </c>
      <c r="B116" s="16" t="s">
        <v>345</v>
      </c>
      <c r="C116" s="16" t="s">
        <v>73</v>
      </c>
      <c r="D116" s="17">
        <v>1</v>
      </c>
      <c r="E116" s="17">
        <v>109</v>
      </c>
      <c r="F116" s="17">
        <f t="shared" si="5"/>
        <v>109</v>
      </c>
      <c r="G116" s="16" t="s">
        <v>62</v>
      </c>
      <c r="H116" s="3" t="s">
        <v>5</v>
      </c>
      <c r="I116" s="16"/>
      <c r="J116"/>
    </row>
    <row r="117" spans="1:10" s="21" customFormat="1" ht="30" x14ac:dyDescent="0.25">
      <c r="A117" s="16" t="s">
        <v>343</v>
      </c>
      <c r="B117" s="16" t="s">
        <v>345</v>
      </c>
      <c r="C117" s="16" t="s">
        <v>67</v>
      </c>
      <c r="D117" s="17">
        <v>1</v>
      </c>
      <c r="E117" s="17">
        <v>109</v>
      </c>
      <c r="F117" s="17">
        <f t="shared" si="5"/>
        <v>109</v>
      </c>
      <c r="G117" s="16" t="s">
        <v>62</v>
      </c>
      <c r="H117" s="3" t="s">
        <v>5</v>
      </c>
      <c r="I117" s="16"/>
      <c r="J117"/>
    </row>
    <row r="118" spans="1:10" s="21" customFormat="1" ht="30" x14ac:dyDescent="0.25">
      <c r="A118" s="16" t="s">
        <v>343</v>
      </c>
      <c r="B118" s="16" t="s">
        <v>345</v>
      </c>
      <c r="C118" s="16" t="s">
        <v>65</v>
      </c>
      <c r="D118" s="17">
        <v>1</v>
      </c>
      <c r="E118" s="17">
        <v>131</v>
      </c>
      <c r="F118" s="17">
        <f t="shared" si="5"/>
        <v>131</v>
      </c>
      <c r="G118" s="16" t="s">
        <v>62</v>
      </c>
      <c r="H118" s="3" t="s">
        <v>5</v>
      </c>
      <c r="I118" s="16"/>
      <c r="J118"/>
    </row>
    <row r="119" spans="1:10" s="21" customFormat="1" ht="30" x14ac:dyDescent="0.25">
      <c r="A119" s="16" t="s">
        <v>343</v>
      </c>
      <c r="B119" s="16" t="s">
        <v>345</v>
      </c>
      <c r="C119" s="16" t="s">
        <v>65</v>
      </c>
      <c r="D119" s="17">
        <v>1</v>
      </c>
      <c r="E119" s="17">
        <v>131</v>
      </c>
      <c r="F119" s="17">
        <f t="shared" si="5"/>
        <v>131</v>
      </c>
      <c r="G119" s="16" t="s">
        <v>62</v>
      </c>
      <c r="H119" s="3" t="s">
        <v>5</v>
      </c>
      <c r="I119" s="16"/>
      <c r="J119"/>
    </row>
    <row r="120" spans="1:10" s="21" customFormat="1" ht="30" x14ac:dyDescent="0.25">
      <c r="A120" s="16" t="s">
        <v>343</v>
      </c>
      <c r="B120" s="16" t="s">
        <v>345</v>
      </c>
      <c r="C120" s="16" t="s">
        <v>75</v>
      </c>
      <c r="D120" s="17"/>
      <c r="E120" s="17">
        <v>197</v>
      </c>
      <c r="F120" s="17"/>
      <c r="G120" s="16" t="s">
        <v>62</v>
      </c>
      <c r="H120" s="3" t="s">
        <v>5</v>
      </c>
      <c r="I120" s="16"/>
      <c r="J120"/>
    </row>
    <row r="121" spans="1:10" s="21" customFormat="1" ht="30" x14ac:dyDescent="0.25">
      <c r="A121" s="16" t="s">
        <v>343</v>
      </c>
      <c r="B121" s="16" t="s">
        <v>345</v>
      </c>
      <c r="C121" s="16" t="s">
        <v>75</v>
      </c>
      <c r="D121" s="17"/>
      <c r="E121" s="17">
        <v>197</v>
      </c>
      <c r="F121" s="17"/>
      <c r="G121" s="16" t="s">
        <v>62</v>
      </c>
      <c r="H121" s="3" t="s">
        <v>5</v>
      </c>
      <c r="I121" s="16"/>
      <c r="J121"/>
    </row>
    <row r="122" spans="1:10" s="21" customFormat="1" ht="30" x14ac:dyDescent="0.25">
      <c r="A122" s="16" t="s">
        <v>343</v>
      </c>
      <c r="B122" s="16" t="s">
        <v>346</v>
      </c>
      <c r="C122" s="16" t="s">
        <v>81</v>
      </c>
      <c r="D122" s="17">
        <v>1</v>
      </c>
      <c r="E122" s="17">
        <f t="shared" ref="E122:E127" si="6">E116*1.11</f>
        <v>120.99000000000001</v>
      </c>
      <c r="F122" s="17">
        <f t="shared" ref="F122:F157" si="7">D122*E122</f>
        <v>120.99000000000001</v>
      </c>
      <c r="G122" s="16" t="s">
        <v>62</v>
      </c>
      <c r="H122" s="3" t="s">
        <v>5</v>
      </c>
      <c r="I122" s="3"/>
      <c r="J122"/>
    </row>
    <row r="123" spans="1:10" s="21" customFormat="1" ht="30" x14ac:dyDescent="0.25">
      <c r="A123" s="16" t="s">
        <v>343</v>
      </c>
      <c r="B123" s="16" t="s">
        <v>346</v>
      </c>
      <c r="C123" s="16" t="s">
        <v>82</v>
      </c>
      <c r="D123" s="17">
        <v>1</v>
      </c>
      <c r="E123" s="17">
        <f t="shared" si="6"/>
        <v>120.99000000000001</v>
      </c>
      <c r="F123" s="17">
        <f t="shared" si="7"/>
        <v>120.99000000000001</v>
      </c>
      <c r="G123" s="16" t="s">
        <v>62</v>
      </c>
      <c r="H123" s="3" t="s">
        <v>5</v>
      </c>
      <c r="I123" s="3"/>
      <c r="J123"/>
    </row>
    <row r="124" spans="1:10" s="21" customFormat="1" ht="30" x14ac:dyDescent="0.25">
      <c r="A124" s="16" t="s">
        <v>343</v>
      </c>
      <c r="B124" s="16" t="s">
        <v>346</v>
      </c>
      <c r="C124" s="16" t="s">
        <v>80</v>
      </c>
      <c r="D124" s="17">
        <v>1</v>
      </c>
      <c r="E124" s="17">
        <f t="shared" si="6"/>
        <v>145.41000000000003</v>
      </c>
      <c r="F124" s="17">
        <f t="shared" si="7"/>
        <v>145.41000000000003</v>
      </c>
      <c r="G124" s="16" t="s">
        <v>62</v>
      </c>
      <c r="H124" s="3" t="s">
        <v>5</v>
      </c>
      <c r="I124" s="3"/>
      <c r="J124"/>
    </row>
    <row r="125" spans="1:10" s="21" customFormat="1" ht="30" x14ac:dyDescent="0.25">
      <c r="A125" s="16" t="s">
        <v>343</v>
      </c>
      <c r="B125" s="16" t="s">
        <v>346</v>
      </c>
      <c r="C125" s="16" t="s">
        <v>83</v>
      </c>
      <c r="D125" s="17">
        <v>1</v>
      </c>
      <c r="E125" s="17">
        <f t="shared" si="6"/>
        <v>145.41000000000003</v>
      </c>
      <c r="F125" s="17">
        <f t="shared" si="7"/>
        <v>145.41000000000003</v>
      </c>
      <c r="G125" s="16" t="s">
        <v>62</v>
      </c>
      <c r="H125" s="3" t="s">
        <v>5</v>
      </c>
      <c r="I125" s="3"/>
      <c r="J125"/>
    </row>
    <row r="126" spans="1:10" s="21" customFormat="1" ht="30" x14ac:dyDescent="0.25">
      <c r="A126" s="16" t="s">
        <v>343</v>
      </c>
      <c r="B126" s="16" t="s">
        <v>346</v>
      </c>
      <c r="C126" s="16" t="s">
        <v>84</v>
      </c>
      <c r="D126" s="17">
        <v>1</v>
      </c>
      <c r="E126" s="17">
        <f t="shared" si="6"/>
        <v>218.67000000000002</v>
      </c>
      <c r="F126" s="17">
        <f t="shared" si="7"/>
        <v>218.67000000000002</v>
      </c>
      <c r="G126" s="16" t="s">
        <v>62</v>
      </c>
      <c r="H126" s="3" t="s">
        <v>5</v>
      </c>
      <c r="I126" s="3"/>
      <c r="J126"/>
    </row>
    <row r="127" spans="1:10" s="21" customFormat="1" ht="30" x14ac:dyDescent="0.25">
      <c r="A127" s="16" t="s">
        <v>343</v>
      </c>
      <c r="B127" s="16" t="s">
        <v>346</v>
      </c>
      <c r="C127" s="16" t="s">
        <v>85</v>
      </c>
      <c r="D127" s="17">
        <v>1</v>
      </c>
      <c r="E127" s="17">
        <f t="shared" si="6"/>
        <v>218.67000000000002</v>
      </c>
      <c r="F127" s="17">
        <f t="shared" si="7"/>
        <v>218.67000000000002</v>
      </c>
      <c r="G127" s="16" t="s">
        <v>62</v>
      </c>
      <c r="H127" s="3" t="s">
        <v>5</v>
      </c>
      <c r="I127" s="3"/>
      <c r="J127"/>
    </row>
    <row r="128" spans="1:10" s="21" customFormat="1" ht="30" x14ac:dyDescent="0.25">
      <c r="A128" s="16" t="s">
        <v>343</v>
      </c>
      <c r="B128" s="16" t="s">
        <v>347</v>
      </c>
      <c r="C128" s="16" t="s">
        <v>81</v>
      </c>
      <c r="D128" s="17">
        <v>1</v>
      </c>
      <c r="E128" s="17">
        <f t="shared" ref="E128:E133" si="8">E116*1.23</f>
        <v>134.07</v>
      </c>
      <c r="F128" s="17">
        <f t="shared" si="7"/>
        <v>134.07</v>
      </c>
      <c r="G128" s="16" t="s">
        <v>62</v>
      </c>
      <c r="H128" s="3" t="s">
        <v>5</v>
      </c>
      <c r="I128" s="3"/>
      <c r="J128"/>
    </row>
    <row r="129" spans="1:10" s="21" customFormat="1" ht="30" x14ac:dyDescent="0.25">
      <c r="A129" s="16" t="s">
        <v>343</v>
      </c>
      <c r="B129" s="16" t="s">
        <v>347</v>
      </c>
      <c r="C129" s="16" t="s">
        <v>82</v>
      </c>
      <c r="D129" s="17">
        <v>1</v>
      </c>
      <c r="E129" s="17">
        <f t="shared" si="8"/>
        <v>134.07</v>
      </c>
      <c r="F129" s="17">
        <f t="shared" si="7"/>
        <v>134.07</v>
      </c>
      <c r="G129" s="16" t="s">
        <v>62</v>
      </c>
      <c r="H129" s="3" t="s">
        <v>5</v>
      </c>
      <c r="I129" s="3"/>
      <c r="J129"/>
    </row>
    <row r="130" spans="1:10" s="21" customFormat="1" ht="30" x14ac:dyDescent="0.25">
      <c r="A130" s="16" t="s">
        <v>343</v>
      </c>
      <c r="B130" s="16" t="s">
        <v>347</v>
      </c>
      <c r="C130" s="16" t="s">
        <v>80</v>
      </c>
      <c r="D130" s="17">
        <v>1</v>
      </c>
      <c r="E130" s="17">
        <f t="shared" si="8"/>
        <v>161.13</v>
      </c>
      <c r="F130" s="17">
        <f t="shared" si="7"/>
        <v>161.13</v>
      </c>
      <c r="G130" s="16" t="s">
        <v>62</v>
      </c>
      <c r="H130" s="3" t="s">
        <v>5</v>
      </c>
      <c r="I130" s="3"/>
      <c r="J130"/>
    </row>
    <row r="131" spans="1:10" s="21" customFormat="1" ht="30" x14ac:dyDescent="0.25">
      <c r="A131" s="16" t="s">
        <v>343</v>
      </c>
      <c r="B131" s="16" t="s">
        <v>347</v>
      </c>
      <c r="C131" s="16" t="s">
        <v>83</v>
      </c>
      <c r="D131" s="17">
        <v>1</v>
      </c>
      <c r="E131" s="17">
        <f t="shared" si="8"/>
        <v>161.13</v>
      </c>
      <c r="F131" s="17">
        <f t="shared" si="7"/>
        <v>161.13</v>
      </c>
      <c r="G131" s="16" t="s">
        <v>62</v>
      </c>
      <c r="H131" s="3" t="s">
        <v>5</v>
      </c>
      <c r="I131" s="3"/>
      <c r="J131"/>
    </row>
    <row r="132" spans="1:10" s="21" customFormat="1" ht="30" x14ac:dyDescent="0.25">
      <c r="A132" s="16" t="s">
        <v>343</v>
      </c>
      <c r="B132" s="16" t="s">
        <v>347</v>
      </c>
      <c r="C132" s="16" t="s">
        <v>84</v>
      </c>
      <c r="D132" s="17">
        <v>1</v>
      </c>
      <c r="E132" s="17">
        <f t="shared" si="8"/>
        <v>242.31</v>
      </c>
      <c r="F132" s="17">
        <f t="shared" si="7"/>
        <v>242.31</v>
      </c>
      <c r="G132" s="16" t="s">
        <v>62</v>
      </c>
      <c r="H132" s="3" t="s">
        <v>5</v>
      </c>
      <c r="I132" s="3"/>
      <c r="J132"/>
    </row>
    <row r="133" spans="1:10" s="21" customFormat="1" ht="30" x14ac:dyDescent="0.25">
      <c r="A133" s="16" t="s">
        <v>343</v>
      </c>
      <c r="B133" s="16" t="s">
        <v>347</v>
      </c>
      <c r="C133" s="16" t="s">
        <v>85</v>
      </c>
      <c r="D133" s="17">
        <v>1</v>
      </c>
      <c r="E133" s="17">
        <f t="shared" si="8"/>
        <v>242.31</v>
      </c>
      <c r="F133" s="17">
        <f t="shared" si="7"/>
        <v>242.31</v>
      </c>
      <c r="G133" s="16" t="s">
        <v>62</v>
      </c>
      <c r="H133" s="3" t="s">
        <v>5</v>
      </c>
      <c r="I133" s="3"/>
      <c r="J133"/>
    </row>
    <row r="134" spans="1:10" s="21" customFormat="1" ht="30" x14ac:dyDescent="0.25">
      <c r="A134" s="16" t="s">
        <v>343</v>
      </c>
      <c r="B134" s="16" t="s">
        <v>86</v>
      </c>
      <c r="C134" s="16" t="s">
        <v>81</v>
      </c>
      <c r="D134" s="17">
        <v>1</v>
      </c>
      <c r="E134" s="17">
        <f t="shared" ref="E134:E139" si="9">E110*1.64</f>
        <v>119.72</v>
      </c>
      <c r="F134" s="17">
        <f t="shared" si="7"/>
        <v>119.72</v>
      </c>
      <c r="G134" s="16" t="s">
        <v>62</v>
      </c>
      <c r="H134" s="3" t="s">
        <v>5</v>
      </c>
      <c r="I134" s="3"/>
      <c r="J134"/>
    </row>
    <row r="135" spans="1:10" s="21" customFormat="1" ht="30" x14ac:dyDescent="0.25">
      <c r="A135" s="16" t="s">
        <v>343</v>
      </c>
      <c r="B135" s="16" t="s">
        <v>86</v>
      </c>
      <c r="C135" s="16" t="s">
        <v>82</v>
      </c>
      <c r="D135" s="17">
        <v>1</v>
      </c>
      <c r="E135" s="17">
        <f t="shared" si="9"/>
        <v>119.72</v>
      </c>
      <c r="F135" s="17">
        <f t="shared" si="7"/>
        <v>119.72</v>
      </c>
      <c r="G135" s="16" t="s">
        <v>62</v>
      </c>
      <c r="H135" s="3" t="s">
        <v>5</v>
      </c>
      <c r="I135" s="3"/>
      <c r="J135"/>
    </row>
    <row r="136" spans="1:10" s="21" customFormat="1" ht="30" x14ac:dyDescent="0.25">
      <c r="A136" s="16" t="s">
        <v>343</v>
      </c>
      <c r="B136" s="16" t="s">
        <v>86</v>
      </c>
      <c r="C136" s="16" t="s">
        <v>80</v>
      </c>
      <c r="D136" s="17">
        <v>1</v>
      </c>
      <c r="E136" s="17">
        <f t="shared" si="9"/>
        <v>142.67999999999998</v>
      </c>
      <c r="F136" s="17">
        <f t="shared" si="7"/>
        <v>142.67999999999998</v>
      </c>
      <c r="G136" s="16" t="s">
        <v>62</v>
      </c>
      <c r="H136" s="3" t="s">
        <v>5</v>
      </c>
      <c r="I136" s="3"/>
      <c r="J136"/>
    </row>
    <row r="137" spans="1:10" s="21" customFormat="1" ht="30" x14ac:dyDescent="0.25">
      <c r="A137" s="16" t="s">
        <v>343</v>
      </c>
      <c r="B137" s="16" t="s">
        <v>86</v>
      </c>
      <c r="C137" s="16" t="s">
        <v>83</v>
      </c>
      <c r="D137" s="17">
        <v>1</v>
      </c>
      <c r="E137" s="17">
        <f t="shared" si="9"/>
        <v>142.67999999999998</v>
      </c>
      <c r="F137" s="17">
        <f t="shared" si="7"/>
        <v>142.67999999999998</v>
      </c>
      <c r="G137" s="16" t="s">
        <v>62</v>
      </c>
      <c r="H137" s="3" t="s">
        <v>5</v>
      </c>
      <c r="I137" s="3"/>
      <c r="J137"/>
    </row>
    <row r="138" spans="1:10" s="21" customFormat="1" ht="30" x14ac:dyDescent="0.25">
      <c r="A138" s="16" t="s">
        <v>343</v>
      </c>
      <c r="B138" s="16" t="s">
        <v>86</v>
      </c>
      <c r="C138" s="16" t="s">
        <v>84</v>
      </c>
      <c r="D138" s="17">
        <v>1</v>
      </c>
      <c r="E138" s="17">
        <f t="shared" si="9"/>
        <v>178.76</v>
      </c>
      <c r="F138" s="17">
        <f t="shared" si="7"/>
        <v>178.76</v>
      </c>
      <c r="G138" s="16" t="s">
        <v>62</v>
      </c>
      <c r="H138" s="3" t="s">
        <v>5</v>
      </c>
      <c r="I138" s="3"/>
      <c r="J138"/>
    </row>
    <row r="139" spans="1:10" s="21" customFormat="1" ht="30" x14ac:dyDescent="0.25">
      <c r="A139" s="16" t="s">
        <v>343</v>
      </c>
      <c r="B139" s="16" t="s">
        <v>86</v>
      </c>
      <c r="C139" s="16" t="s">
        <v>85</v>
      </c>
      <c r="D139" s="17">
        <v>1</v>
      </c>
      <c r="E139" s="17">
        <f t="shared" si="9"/>
        <v>178.76</v>
      </c>
      <c r="F139" s="17">
        <f t="shared" si="7"/>
        <v>178.76</v>
      </c>
      <c r="G139" s="16" t="s">
        <v>62</v>
      </c>
      <c r="H139" s="3" t="s">
        <v>5</v>
      </c>
      <c r="I139" s="3"/>
      <c r="J139"/>
    </row>
    <row r="140" spans="1:10" s="21" customFormat="1" ht="30" x14ac:dyDescent="0.25">
      <c r="A140" s="16" t="s">
        <v>343</v>
      </c>
      <c r="B140" s="16" t="s">
        <v>87</v>
      </c>
      <c r="C140" s="16" t="s">
        <v>81</v>
      </c>
      <c r="D140" s="17">
        <v>1</v>
      </c>
      <c r="E140" s="17">
        <f t="shared" ref="E140:E145" si="10">E110*0.92</f>
        <v>67.16</v>
      </c>
      <c r="F140" s="17">
        <f t="shared" si="7"/>
        <v>67.16</v>
      </c>
      <c r="G140" s="16" t="s">
        <v>62</v>
      </c>
      <c r="H140" s="3" t="s">
        <v>5</v>
      </c>
      <c r="I140" s="3"/>
      <c r="J140"/>
    </row>
    <row r="141" spans="1:10" s="21" customFormat="1" ht="30" x14ac:dyDescent="0.25">
      <c r="A141" s="16" t="s">
        <v>343</v>
      </c>
      <c r="B141" s="16" t="s">
        <v>87</v>
      </c>
      <c r="C141" s="16" t="s">
        <v>82</v>
      </c>
      <c r="D141" s="17">
        <v>1</v>
      </c>
      <c r="E141" s="17">
        <f t="shared" si="10"/>
        <v>67.16</v>
      </c>
      <c r="F141" s="17">
        <f t="shared" si="7"/>
        <v>67.16</v>
      </c>
      <c r="G141" s="16" t="s">
        <v>62</v>
      </c>
      <c r="H141" s="3" t="s">
        <v>5</v>
      </c>
      <c r="I141" s="3"/>
      <c r="J141"/>
    </row>
    <row r="142" spans="1:10" s="21" customFormat="1" ht="30" x14ac:dyDescent="0.25">
      <c r="A142" s="16" t="s">
        <v>343</v>
      </c>
      <c r="B142" s="16" t="s">
        <v>87</v>
      </c>
      <c r="C142" s="16" t="s">
        <v>80</v>
      </c>
      <c r="D142" s="17">
        <v>1</v>
      </c>
      <c r="E142" s="17">
        <f t="shared" si="10"/>
        <v>80.040000000000006</v>
      </c>
      <c r="F142" s="17">
        <f t="shared" si="7"/>
        <v>80.040000000000006</v>
      </c>
      <c r="G142" s="16" t="s">
        <v>62</v>
      </c>
      <c r="H142" s="3" t="s">
        <v>5</v>
      </c>
      <c r="I142" s="3"/>
      <c r="J142"/>
    </row>
    <row r="143" spans="1:10" s="21" customFormat="1" ht="30" x14ac:dyDescent="0.25">
      <c r="A143" s="16" t="s">
        <v>343</v>
      </c>
      <c r="B143" s="16" t="s">
        <v>87</v>
      </c>
      <c r="C143" s="16" t="s">
        <v>83</v>
      </c>
      <c r="D143" s="17">
        <v>1</v>
      </c>
      <c r="E143" s="17">
        <f t="shared" si="10"/>
        <v>80.040000000000006</v>
      </c>
      <c r="F143" s="17">
        <f t="shared" si="7"/>
        <v>80.040000000000006</v>
      </c>
      <c r="G143" s="16" t="s">
        <v>62</v>
      </c>
      <c r="H143" s="3" t="s">
        <v>5</v>
      </c>
      <c r="I143" s="3"/>
      <c r="J143"/>
    </row>
    <row r="144" spans="1:10" s="21" customFormat="1" ht="30" x14ac:dyDescent="0.25">
      <c r="A144" s="16" t="s">
        <v>343</v>
      </c>
      <c r="B144" s="16" t="s">
        <v>87</v>
      </c>
      <c r="C144" s="16" t="s">
        <v>84</v>
      </c>
      <c r="D144" s="17">
        <v>1</v>
      </c>
      <c r="E144" s="17">
        <f t="shared" si="10"/>
        <v>100.28</v>
      </c>
      <c r="F144" s="17">
        <f t="shared" si="7"/>
        <v>100.28</v>
      </c>
      <c r="G144" s="16" t="s">
        <v>62</v>
      </c>
      <c r="H144" s="3" t="s">
        <v>5</v>
      </c>
      <c r="I144" s="3"/>
      <c r="J144"/>
    </row>
    <row r="145" spans="1:10" s="21" customFormat="1" ht="30" x14ac:dyDescent="0.25">
      <c r="A145" s="16" t="s">
        <v>343</v>
      </c>
      <c r="B145" s="16" t="s">
        <v>87</v>
      </c>
      <c r="C145" s="16" t="s">
        <v>85</v>
      </c>
      <c r="D145" s="17">
        <v>1</v>
      </c>
      <c r="E145" s="17">
        <f t="shared" si="10"/>
        <v>100.28</v>
      </c>
      <c r="F145" s="17">
        <f t="shared" si="7"/>
        <v>100.28</v>
      </c>
      <c r="G145" s="16" t="s">
        <v>62</v>
      </c>
      <c r="H145" s="3" t="s">
        <v>5</v>
      </c>
      <c r="I145" s="3"/>
      <c r="J145"/>
    </row>
    <row r="146" spans="1:10" s="21" customFormat="1" ht="30" x14ac:dyDescent="0.25">
      <c r="A146" s="16" t="s">
        <v>343</v>
      </c>
      <c r="B146" s="16" t="s">
        <v>88</v>
      </c>
      <c r="C146" s="16" t="s">
        <v>81</v>
      </c>
      <c r="D146" s="17">
        <v>1</v>
      </c>
      <c r="E146" s="17">
        <f t="shared" ref="E146:E151" si="11">E110*1.16</f>
        <v>84.679999999999993</v>
      </c>
      <c r="F146" s="17">
        <f t="shared" si="7"/>
        <v>84.679999999999993</v>
      </c>
      <c r="G146" s="16" t="s">
        <v>62</v>
      </c>
      <c r="H146" s="3" t="s">
        <v>5</v>
      </c>
      <c r="I146" s="3"/>
      <c r="J146"/>
    </row>
    <row r="147" spans="1:10" s="21" customFormat="1" ht="30" x14ac:dyDescent="0.25">
      <c r="A147" s="16" t="s">
        <v>343</v>
      </c>
      <c r="B147" s="16" t="s">
        <v>88</v>
      </c>
      <c r="C147" s="16" t="s">
        <v>82</v>
      </c>
      <c r="D147" s="17">
        <v>1</v>
      </c>
      <c r="E147" s="17">
        <f t="shared" si="11"/>
        <v>84.679999999999993</v>
      </c>
      <c r="F147" s="17">
        <f t="shared" si="7"/>
        <v>84.679999999999993</v>
      </c>
      <c r="G147" s="16" t="s">
        <v>62</v>
      </c>
      <c r="H147" s="3" t="s">
        <v>5</v>
      </c>
      <c r="I147" s="3"/>
      <c r="J147"/>
    </row>
    <row r="148" spans="1:10" s="21" customFormat="1" ht="30" x14ac:dyDescent="0.25">
      <c r="A148" s="16" t="s">
        <v>343</v>
      </c>
      <c r="B148" s="16" t="s">
        <v>88</v>
      </c>
      <c r="C148" s="16" t="s">
        <v>80</v>
      </c>
      <c r="D148" s="17">
        <v>1</v>
      </c>
      <c r="E148" s="17">
        <f t="shared" si="11"/>
        <v>100.91999999999999</v>
      </c>
      <c r="F148" s="17">
        <f t="shared" si="7"/>
        <v>100.91999999999999</v>
      </c>
      <c r="G148" s="16" t="s">
        <v>62</v>
      </c>
      <c r="H148" s="3" t="s">
        <v>5</v>
      </c>
      <c r="I148" s="3"/>
      <c r="J148"/>
    </row>
    <row r="149" spans="1:10" s="21" customFormat="1" ht="30" x14ac:dyDescent="0.25">
      <c r="A149" s="16" t="s">
        <v>343</v>
      </c>
      <c r="B149" s="16" t="s">
        <v>88</v>
      </c>
      <c r="C149" s="16" t="s">
        <v>83</v>
      </c>
      <c r="D149" s="17">
        <v>1</v>
      </c>
      <c r="E149" s="17">
        <f t="shared" si="11"/>
        <v>100.91999999999999</v>
      </c>
      <c r="F149" s="17">
        <f t="shared" si="7"/>
        <v>100.91999999999999</v>
      </c>
      <c r="G149" s="16" t="s">
        <v>62</v>
      </c>
      <c r="H149" s="3" t="s">
        <v>5</v>
      </c>
      <c r="I149" s="3"/>
      <c r="J149"/>
    </row>
    <row r="150" spans="1:10" s="21" customFormat="1" ht="30" x14ac:dyDescent="0.25">
      <c r="A150" s="16" t="s">
        <v>343</v>
      </c>
      <c r="B150" s="16" t="s">
        <v>88</v>
      </c>
      <c r="C150" s="16" t="s">
        <v>84</v>
      </c>
      <c r="D150" s="17">
        <v>1</v>
      </c>
      <c r="E150" s="17">
        <f t="shared" si="11"/>
        <v>126.44</v>
      </c>
      <c r="F150" s="17">
        <f t="shared" si="7"/>
        <v>126.44</v>
      </c>
      <c r="G150" s="16" t="s">
        <v>62</v>
      </c>
      <c r="H150" s="3" t="s">
        <v>5</v>
      </c>
      <c r="I150" s="3"/>
      <c r="J150"/>
    </row>
    <row r="151" spans="1:10" s="21" customFormat="1" ht="30" x14ac:dyDescent="0.25">
      <c r="A151" s="16" t="s">
        <v>343</v>
      </c>
      <c r="B151" s="16" t="s">
        <v>88</v>
      </c>
      <c r="C151" s="16" t="s">
        <v>85</v>
      </c>
      <c r="D151" s="17">
        <v>1</v>
      </c>
      <c r="E151" s="17">
        <f t="shared" si="11"/>
        <v>126.44</v>
      </c>
      <c r="F151" s="17">
        <f t="shared" si="7"/>
        <v>126.44</v>
      </c>
      <c r="G151" s="16" t="s">
        <v>62</v>
      </c>
      <c r="H151" s="3" t="s">
        <v>5</v>
      </c>
      <c r="I151" s="3"/>
      <c r="J151"/>
    </row>
    <row r="152" spans="1:10" s="21" customFormat="1" ht="30" x14ac:dyDescent="0.25">
      <c r="A152" s="16" t="s">
        <v>343</v>
      </c>
      <c r="B152" s="16" t="s">
        <v>348</v>
      </c>
      <c r="C152" s="16" t="s">
        <v>81</v>
      </c>
      <c r="D152" s="17">
        <v>1</v>
      </c>
      <c r="E152" s="17">
        <f t="shared" ref="E152:E157" si="12">E134*1.5</f>
        <v>179.57999999999998</v>
      </c>
      <c r="F152" s="17">
        <f t="shared" si="7"/>
        <v>179.57999999999998</v>
      </c>
      <c r="G152" s="16" t="s">
        <v>62</v>
      </c>
      <c r="H152" s="3" t="s">
        <v>5</v>
      </c>
      <c r="I152" s="3"/>
      <c r="J152"/>
    </row>
    <row r="153" spans="1:10" s="21" customFormat="1" ht="30" x14ac:dyDescent="0.25">
      <c r="A153" s="16" t="s">
        <v>343</v>
      </c>
      <c r="B153" s="16" t="s">
        <v>348</v>
      </c>
      <c r="C153" s="16" t="s">
        <v>82</v>
      </c>
      <c r="D153" s="17">
        <v>1</v>
      </c>
      <c r="E153" s="17">
        <f t="shared" si="12"/>
        <v>179.57999999999998</v>
      </c>
      <c r="F153" s="17">
        <f t="shared" si="7"/>
        <v>179.57999999999998</v>
      </c>
      <c r="G153" s="16" t="s">
        <v>62</v>
      </c>
      <c r="H153" s="3" t="s">
        <v>5</v>
      </c>
      <c r="I153" s="3"/>
      <c r="J153"/>
    </row>
    <row r="154" spans="1:10" s="21" customFormat="1" ht="30" x14ac:dyDescent="0.25">
      <c r="A154" s="16" t="s">
        <v>343</v>
      </c>
      <c r="B154" s="16" t="s">
        <v>348</v>
      </c>
      <c r="C154" s="16" t="s">
        <v>80</v>
      </c>
      <c r="D154" s="17">
        <v>1</v>
      </c>
      <c r="E154" s="17">
        <f t="shared" si="12"/>
        <v>214.01999999999998</v>
      </c>
      <c r="F154" s="17">
        <f t="shared" si="7"/>
        <v>214.01999999999998</v>
      </c>
      <c r="G154" s="16" t="s">
        <v>62</v>
      </c>
      <c r="H154" s="3" t="s">
        <v>5</v>
      </c>
      <c r="I154" s="3"/>
      <c r="J154"/>
    </row>
    <row r="155" spans="1:10" s="21" customFormat="1" ht="30" x14ac:dyDescent="0.25">
      <c r="A155" s="16" t="s">
        <v>343</v>
      </c>
      <c r="B155" s="16" t="s">
        <v>348</v>
      </c>
      <c r="C155" s="16" t="s">
        <v>83</v>
      </c>
      <c r="D155" s="17">
        <v>1</v>
      </c>
      <c r="E155" s="17">
        <f t="shared" si="12"/>
        <v>214.01999999999998</v>
      </c>
      <c r="F155" s="17">
        <f t="shared" si="7"/>
        <v>214.01999999999998</v>
      </c>
      <c r="G155" s="16" t="s">
        <v>62</v>
      </c>
      <c r="H155" s="3" t="s">
        <v>5</v>
      </c>
      <c r="I155" s="3"/>
      <c r="J155"/>
    </row>
    <row r="156" spans="1:10" s="21" customFormat="1" ht="30" x14ac:dyDescent="0.25">
      <c r="A156" s="16" t="s">
        <v>343</v>
      </c>
      <c r="B156" s="16" t="s">
        <v>348</v>
      </c>
      <c r="C156" s="16" t="s">
        <v>84</v>
      </c>
      <c r="D156" s="17">
        <v>1</v>
      </c>
      <c r="E156" s="17">
        <f t="shared" si="12"/>
        <v>268.14</v>
      </c>
      <c r="F156" s="17">
        <f t="shared" si="7"/>
        <v>268.14</v>
      </c>
      <c r="G156" s="16" t="s">
        <v>62</v>
      </c>
      <c r="H156" s="3" t="s">
        <v>5</v>
      </c>
      <c r="I156" s="3"/>
      <c r="J156"/>
    </row>
    <row r="157" spans="1:10" s="21" customFormat="1" ht="30" x14ac:dyDescent="0.25">
      <c r="A157" s="16" t="s">
        <v>343</v>
      </c>
      <c r="B157" s="16" t="s">
        <v>348</v>
      </c>
      <c r="C157" s="16" t="s">
        <v>85</v>
      </c>
      <c r="D157" s="17">
        <v>1</v>
      </c>
      <c r="E157" s="17">
        <f t="shared" si="12"/>
        <v>268.14</v>
      </c>
      <c r="F157" s="17">
        <f t="shared" si="7"/>
        <v>268.14</v>
      </c>
      <c r="G157" s="16" t="s">
        <v>62</v>
      </c>
      <c r="H157" s="3" t="s">
        <v>5</v>
      </c>
      <c r="I157" s="3"/>
      <c r="J157"/>
    </row>
    <row r="158" spans="1:10" s="21" customFormat="1" ht="30" x14ac:dyDescent="0.25">
      <c r="A158" s="16" t="s">
        <v>343</v>
      </c>
      <c r="B158" s="16" t="s">
        <v>349</v>
      </c>
      <c r="C158" s="16" t="s">
        <v>76</v>
      </c>
      <c r="D158" s="17"/>
      <c r="E158" s="17">
        <v>87</v>
      </c>
      <c r="F158" s="17"/>
      <c r="G158" s="16" t="s">
        <v>62</v>
      </c>
      <c r="H158" s="3" t="s">
        <v>5</v>
      </c>
      <c r="I158" s="16"/>
      <c r="J158"/>
    </row>
    <row r="159" spans="1:10" s="21" customFormat="1" ht="30" x14ac:dyDescent="0.25">
      <c r="A159" s="16" t="s">
        <v>343</v>
      </c>
      <c r="B159" s="16" t="s">
        <v>349</v>
      </c>
      <c r="C159" s="16" t="s">
        <v>77</v>
      </c>
      <c r="D159" s="17"/>
      <c r="E159" s="17">
        <v>263</v>
      </c>
      <c r="F159" s="17"/>
      <c r="G159" s="16" t="s">
        <v>62</v>
      </c>
      <c r="H159" s="3" t="s">
        <v>5</v>
      </c>
      <c r="I159" s="16"/>
      <c r="J159"/>
    </row>
    <row r="160" spans="1:10" s="21" customFormat="1" ht="30" x14ac:dyDescent="0.25">
      <c r="A160" s="16" t="s">
        <v>343</v>
      </c>
      <c r="B160" s="16" t="s">
        <v>350</v>
      </c>
      <c r="C160" s="16" t="s">
        <v>78</v>
      </c>
      <c r="D160" s="17"/>
      <c r="E160" s="17">
        <v>115</v>
      </c>
      <c r="F160" s="17"/>
      <c r="G160" s="16" t="s">
        <v>62</v>
      </c>
      <c r="H160" s="3" t="s">
        <v>5</v>
      </c>
      <c r="I160" s="16"/>
      <c r="J160"/>
    </row>
    <row r="161" spans="1:29" s="21" customFormat="1" ht="30" x14ac:dyDescent="0.25">
      <c r="A161" s="16" t="s">
        <v>343</v>
      </c>
      <c r="B161" s="16" t="s">
        <v>350</v>
      </c>
      <c r="C161" s="16" t="s">
        <v>79</v>
      </c>
      <c r="D161" s="17"/>
      <c r="E161" s="17">
        <v>346</v>
      </c>
      <c r="F161" s="17"/>
      <c r="G161" s="16" t="s">
        <v>62</v>
      </c>
      <c r="H161" s="3" t="s">
        <v>5</v>
      </c>
      <c r="I161" s="16"/>
      <c r="J161"/>
    </row>
    <row r="162" spans="1:29" s="21" customFormat="1" ht="30" x14ac:dyDescent="0.25">
      <c r="A162" s="16" t="s">
        <v>343</v>
      </c>
      <c r="B162" s="16" t="s">
        <v>351</v>
      </c>
      <c r="C162" s="16" t="s">
        <v>81</v>
      </c>
      <c r="D162" s="17">
        <v>1</v>
      </c>
      <c r="E162" s="17">
        <v>22</v>
      </c>
      <c r="F162" s="17">
        <f t="shared" ref="F162:F196" si="13">D162*E162</f>
        <v>22</v>
      </c>
      <c r="G162" s="16" t="s">
        <v>62</v>
      </c>
      <c r="H162" s="3" t="s">
        <v>5</v>
      </c>
      <c r="I162" s="3"/>
      <c r="J162"/>
    </row>
    <row r="163" spans="1:29" s="21" customFormat="1" ht="30" x14ac:dyDescent="0.25">
      <c r="A163" s="16" t="s">
        <v>343</v>
      </c>
      <c r="B163" s="16" t="s">
        <v>351</v>
      </c>
      <c r="C163" s="16" t="s">
        <v>82</v>
      </c>
      <c r="D163" s="17">
        <v>1</v>
      </c>
      <c r="E163" s="17">
        <v>28.5</v>
      </c>
      <c r="F163" s="17">
        <f t="shared" si="13"/>
        <v>28.5</v>
      </c>
      <c r="G163" s="16" t="s">
        <v>62</v>
      </c>
      <c r="H163" s="3" t="s">
        <v>5</v>
      </c>
      <c r="I163" s="3"/>
      <c r="J163"/>
    </row>
    <row r="164" spans="1:29" s="21" customFormat="1" ht="30" x14ac:dyDescent="0.25">
      <c r="A164" s="16" t="s">
        <v>343</v>
      </c>
      <c r="B164" s="16" t="s">
        <v>351</v>
      </c>
      <c r="C164" s="16" t="s">
        <v>80</v>
      </c>
      <c r="D164" s="17">
        <v>1</v>
      </c>
      <c r="E164" s="17">
        <v>40.6</v>
      </c>
      <c r="F164" s="17">
        <f t="shared" si="13"/>
        <v>40.6</v>
      </c>
      <c r="G164" s="16" t="s">
        <v>62</v>
      </c>
      <c r="H164" s="3" t="s">
        <v>5</v>
      </c>
      <c r="I164" s="3"/>
      <c r="J164"/>
    </row>
    <row r="165" spans="1:29" s="21" customFormat="1" ht="30" x14ac:dyDescent="0.25">
      <c r="A165" s="16" t="s">
        <v>343</v>
      </c>
      <c r="B165" s="16" t="s">
        <v>351</v>
      </c>
      <c r="C165" s="16" t="s">
        <v>83</v>
      </c>
      <c r="D165" s="17">
        <v>1</v>
      </c>
      <c r="E165" s="17">
        <v>48</v>
      </c>
      <c r="F165" s="17">
        <f t="shared" si="13"/>
        <v>48</v>
      </c>
      <c r="G165" s="16" t="s">
        <v>62</v>
      </c>
      <c r="H165" s="3" t="s">
        <v>5</v>
      </c>
      <c r="I165" s="3"/>
      <c r="J165"/>
    </row>
    <row r="166" spans="1:29" s="21" customFormat="1" ht="30" x14ac:dyDescent="0.25">
      <c r="A166" s="16" t="s">
        <v>343</v>
      </c>
      <c r="B166" s="16" t="s">
        <v>351</v>
      </c>
      <c r="C166" s="16" t="s">
        <v>84</v>
      </c>
      <c r="D166" s="17">
        <v>1</v>
      </c>
      <c r="E166" s="17">
        <v>60.8</v>
      </c>
      <c r="F166" s="17">
        <f t="shared" si="13"/>
        <v>60.8</v>
      </c>
      <c r="G166" s="16" t="s">
        <v>62</v>
      </c>
      <c r="H166" s="3" t="s">
        <v>5</v>
      </c>
      <c r="I166" s="3"/>
      <c r="J166"/>
    </row>
    <row r="167" spans="1:29" s="21" customFormat="1" ht="30" x14ac:dyDescent="0.25">
      <c r="A167" s="16" t="s">
        <v>343</v>
      </c>
      <c r="B167" s="16" t="s">
        <v>351</v>
      </c>
      <c r="C167" s="23" t="s">
        <v>85</v>
      </c>
      <c r="D167" s="24">
        <v>1</v>
      </c>
      <c r="E167" s="24">
        <v>84.5</v>
      </c>
      <c r="F167" s="24">
        <f t="shared" si="13"/>
        <v>84.5</v>
      </c>
      <c r="G167" s="23" t="s">
        <v>62</v>
      </c>
      <c r="H167" s="25" t="s">
        <v>5</v>
      </c>
      <c r="I167" s="3"/>
      <c r="J167"/>
    </row>
    <row r="168" spans="1:29" s="49" customFormat="1" ht="97.5" customHeight="1" x14ac:dyDescent="0.25">
      <c r="A168" s="51" t="s">
        <v>326</v>
      </c>
      <c r="B168" s="6" t="s">
        <v>464</v>
      </c>
      <c r="C168" s="6" t="s">
        <v>465</v>
      </c>
      <c r="D168" s="7">
        <v>120</v>
      </c>
      <c r="E168" s="7">
        <v>21.3</v>
      </c>
      <c r="F168" s="7">
        <v>2557</v>
      </c>
      <c r="G168" s="6" t="s">
        <v>208</v>
      </c>
      <c r="H168" s="18" t="s">
        <v>209</v>
      </c>
      <c r="I168" s="2" t="s">
        <v>499</v>
      </c>
      <c r="J168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1:29" s="49" customFormat="1" ht="60" x14ac:dyDescent="0.25">
      <c r="A169" s="51" t="s">
        <v>326</v>
      </c>
      <c r="B169" s="6" t="s">
        <v>340</v>
      </c>
      <c r="C169" s="26" t="s">
        <v>467</v>
      </c>
      <c r="D169" s="27">
        <v>1</v>
      </c>
      <c r="E169" s="27">
        <v>2.7</v>
      </c>
      <c r="F169" s="27">
        <f t="shared" si="13"/>
        <v>2.7</v>
      </c>
      <c r="G169" s="26" t="s">
        <v>4</v>
      </c>
      <c r="H169" s="28" t="s">
        <v>466</v>
      </c>
      <c r="I169" s="6"/>
      <c r="J169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s="21" customFormat="1" ht="60" x14ac:dyDescent="0.25">
      <c r="A170" s="51" t="s">
        <v>326</v>
      </c>
      <c r="B170" s="6" t="s">
        <v>340</v>
      </c>
      <c r="C170" s="2" t="s">
        <v>10</v>
      </c>
      <c r="D170" s="4">
        <v>525</v>
      </c>
      <c r="E170" s="4">
        <v>4.5999999999999996</v>
      </c>
      <c r="F170" s="4">
        <f t="shared" si="13"/>
        <v>2415</v>
      </c>
      <c r="G170" s="2" t="s">
        <v>4</v>
      </c>
      <c r="H170" s="19" t="s">
        <v>2</v>
      </c>
      <c r="I170" s="2"/>
      <c r="J170"/>
    </row>
    <row r="171" spans="1:29" s="21" customFormat="1" ht="60" x14ac:dyDescent="0.25">
      <c r="A171" s="51" t="s">
        <v>326</v>
      </c>
      <c r="B171" s="6" t="s">
        <v>339</v>
      </c>
      <c r="C171" s="2" t="s">
        <v>46</v>
      </c>
      <c r="D171" s="4">
        <v>525</v>
      </c>
      <c r="E171" s="4">
        <v>3.5</v>
      </c>
      <c r="F171" s="4">
        <f t="shared" si="13"/>
        <v>1837.5</v>
      </c>
      <c r="G171" s="2" t="s">
        <v>4</v>
      </c>
      <c r="H171" s="19" t="s">
        <v>47</v>
      </c>
      <c r="I171" s="2"/>
      <c r="J171"/>
    </row>
    <row r="172" spans="1:29" s="21" customFormat="1" ht="60" x14ac:dyDescent="0.25">
      <c r="A172" s="51" t="s">
        <v>326</v>
      </c>
      <c r="B172" s="2" t="s">
        <v>338</v>
      </c>
      <c r="C172" s="2" t="s">
        <v>43</v>
      </c>
      <c r="D172" s="4">
        <v>150</v>
      </c>
      <c r="E172" s="4">
        <v>28</v>
      </c>
      <c r="F172" s="4">
        <f t="shared" si="13"/>
        <v>4200</v>
      </c>
      <c r="G172" s="2" t="s">
        <v>4</v>
      </c>
      <c r="H172" s="19" t="s">
        <v>44</v>
      </c>
      <c r="I172" s="2"/>
      <c r="J172"/>
    </row>
    <row r="173" spans="1:29" s="21" customFormat="1" ht="60" x14ac:dyDescent="0.25">
      <c r="A173" s="51" t="s">
        <v>326</v>
      </c>
      <c r="B173" s="6" t="s">
        <v>336</v>
      </c>
      <c r="C173" s="2" t="s">
        <v>43</v>
      </c>
      <c r="D173" s="4">
        <v>150</v>
      </c>
      <c r="E173" s="4">
        <v>19</v>
      </c>
      <c r="F173" s="4">
        <f t="shared" si="13"/>
        <v>2850</v>
      </c>
      <c r="G173" s="2" t="s">
        <v>4</v>
      </c>
      <c r="H173" s="19" t="s">
        <v>45</v>
      </c>
      <c r="I173" s="2"/>
      <c r="J173"/>
    </row>
    <row r="174" spans="1:29" s="50" customFormat="1" ht="105" x14ac:dyDescent="0.25">
      <c r="A174" s="51" t="s">
        <v>326</v>
      </c>
      <c r="B174" s="6" t="s">
        <v>336</v>
      </c>
      <c r="C174" s="2" t="s">
        <v>9</v>
      </c>
      <c r="D174" s="4">
        <v>1</v>
      </c>
      <c r="E174" s="4">
        <v>29.5</v>
      </c>
      <c r="F174" s="4">
        <f t="shared" si="13"/>
        <v>29.5</v>
      </c>
      <c r="G174" s="2" t="s">
        <v>4</v>
      </c>
      <c r="H174" s="19" t="s">
        <v>207</v>
      </c>
      <c r="I174" s="2" t="s">
        <v>500</v>
      </c>
      <c r="J174"/>
    </row>
    <row r="175" spans="1:29" s="50" customFormat="1" ht="68.25" customHeight="1" x14ac:dyDescent="0.25">
      <c r="A175" s="51" t="s">
        <v>326</v>
      </c>
      <c r="B175" s="6" t="s">
        <v>337</v>
      </c>
      <c r="C175" s="2" t="s">
        <v>224</v>
      </c>
      <c r="D175" s="4">
        <v>1</v>
      </c>
      <c r="E175" s="4">
        <v>35.5</v>
      </c>
      <c r="F175" s="4">
        <f t="shared" si="13"/>
        <v>35.5</v>
      </c>
      <c r="G175" s="2" t="s">
        <v>4</v>
      </c>
      <c r="H175" s="35" t="s">
        <v>221</v>
      </c>
      <c r="I175" s="2" t="s">
        <v>501</v>
      </c>
      <c r="J175"/>
    </row>
    <row r="176" spans="1:29" s="21" customFormat="1" ht="60" x14ac:dyDescent="0.25">
      <c r="A176" s="51" t="s">
        <v>326</v>
      </c>
      <c r="B176" s="6" t="s">
        <v>335</v>
      </c>
      <c r="C176" s="2" t="s">
        <v>480</v>
      </c>
      <c r="D176" s="4">
        <v>1</v>
      </c>
      <c r="E176" s="4">
        <v>50</v>
      </c>
      <c r="F176" s="4">
        <f t="shared" si="13"/>
        <v>50</v>
      </c>
      <c r="G176" s="2" t="s">
        <v>4</v>
      </c>
      <c r="H176" s="19" t="s">
        <v>34</v>
      </c>
      <c r="I176" s="2"/>
      <c r="J176"/>
    </row>
    <row r="177" spans="1:29" s="21" customFormat="1" ht="60" x14ac:dyDescent="0.25">
      <c r="A177" s="51" t="s">
        <v>326</v>
      </c>
      <c r="B177" s="6" t="s">
        <v>335</v>
      </c>
      <c r="C177" s="2" t="s">
        <v>479</v>
      </c>
      <c r="D177" s="4">
        <v>1</v>
      </c>
      <c r="E177" s="4">
        <v>50</v>
      </c>
      <c r="F177" s="4">
        <f t="shared" si="13"/>
        <v>50</v>
      </c>
      <c r="G177" s="2" t="s">
        <v>4</v>
      </c>
      <c r="H177" s="19" t="s">
        <v>34</v>
      </c>
      <c r="I177" s="2"/>
      <c r="J177"/>
    </row>
    <row r="178" spans="1:29" s="21" customFormat="1" ht="60" x14ac:dyDescent="0.25">
      <c r="A178" s="51" t="s">
        <v>326</v>
      </c>
      <c r="B178" s="6" t="s">
        <v>335</v>
      </c>
      <c r="C178" s="2" t="s">
        <v>478</v>
      </c>
      <c r="D178" s="4">
        <v>1</v>
      </c>
      <c r="E178" s="4">
        <v>80</v>
      </c>
      <c r="F178" s="4">
        <f t="shared" si="13"/>
        <v>80</v>
      </c>
      <c r="G178" s="2" t="s">
        <v>4</v>
      </c>
      <c r="H178" s="19" t="s">
        <v>34</v>
      </c>
      <c r="I178" s="2"/>
      <c r="J178"/>
    </row>
    <row r="179" spans="1:29" s="21" customFormat="1" ht="60" x14ac:dyDescent="0.25">
      <c r="A179" s="51" t="s">
        <v>326</v>
      </c>
      <c r="B179" s="6" t="s">
        <v>335</v>
      </c>
      <c r="C179" s="2" t="s">
        <v>477</v>
      </c>
      <c r="D179" s="4">
        <v>1</v>
      </c>
      <c r="E179" s="4">
        <v>400</v>
      </c>
      <c r="F179" s="4">
        <f t="shared" si="13"/>
        <v>400</v>
      </c>
      <c r="G179" s="2" t="s">
        <v>4</v>
      </c>
      <c r="H179" s="19" t="s">
        <v>34</v>
      </c>
      <c r="I179" s="2"/>
      <c r="J179"/>
    </row>
    <row r="180" spans="1:29" s="21" customFormat="1" ht="75" x14ac:dyDescent="0.25">
      <c r="A180" s="51" t="s">
        <v>326</v>
      </c>
      <c r="B180" s="6" t="s">
        <v>334</v>
      </c>
      <c r="C180" s="2" t="s">
        <v>48</v>
      </c>
      <c r="D180" s="4">
        <v>1</v>
      </c>
      <c r="E180" s="4">
        <v>17.5</v>
      </c>
      <c r="F180" s="4">
        <f t="shared" si="13"/>
        <v>17.5</v>
      </c>
      <c r="G180" s="2" t="s">
        <v>4</v>
      </c>
      <c r="H180" s="19" t="s">
        <v>49</v>
      </c>
      <c r="I180" s="2"/>
      <c r="J180"/>
    </row>
    <row r="181" spans="1:29" s="21" customFormat="1" ht="60" x14ac:dyDescent="0.25">
      <c r="A181" s="51" t="s">
        <v>326</v>
      </c>
      <c r="B181" s="2" t="s">
        <v>333</v>
      </c>
      <c r="C181" s="2" t="s">
        <v>475</v>
      </c>
      <c r="D181" s="4">
        <v>1</v>
      </c>
      <c r="E181" s="4">
        <v>60</v>
      </c>
      <c r="F181" s="4">
        <f t="shared" si="13"/>
        <v>60</v>
      </c>
      <c r="G181" s="2" t="s">
        <v>4</v>
      </c>
      <c r="H181" s="19" t="s">
        <v>36</v>
      </c>
      <c r="I181" s="2"/>
      <c r="J181"/>
    </row>
    <row r="182" spans="1:29" s="21" customFormat="1" ht="60" x14ac:dyDescent="0.25">
      <c r="A182" s="51" t="s">
        <v>326</v>
      </c>
      <c r="B182" s="6" t="s">
        <v>332</v>
      </c>
      <c r="C182" s="2" t="s">
        <v>476</v>
      </c>
      <c r="D182" s="4">
        <v>1</v>
      </c>
      <c r="E182" s="4">
        <v>50</v>
      </c>
      <c r="F182" s="4">
        <f t="shared" si="13"/>
        <v>50</v>
      </c>
      <c r="G182" s="2" t="s">
        <v>4</v>
      </c>
      <c r="H182" s="19" t="s">
        <v>37</v>
      </c>
      <c r="I182" s="2"/>
      <c r="J182"/>
    </row>
    <row r="183" spans="1:29" s="21" customFormat="1" ht="60" x14ac:dyDescent="0.25">
      <c r="A183" s="51" t="s">
        <v>326</v>
      </c>
      <c r="B183" s="6" t="s">
        <v>331</v>
      </c>
      <c r="C183" s="2" t="s">
        <v>474</v>
      </c>
      <c r="D183" s="4">
        <v>1</v>
      </c>
      <c r="E183" s="4">
        <v>55</v>
      </c>
      <c r="F183" s="4">
        <f t="shared" si="13"/>
        <v>55</v>
      </c>
      <c r="G183" s="2" t="s">
        <v>4</v>
      </c>
      <c r="H183" s="19" t="s">
        <v>3</v>
      </c>
      <c r="I183" s="2"/>
      <c r="J183"/>
    </row>
    <row r="184" spans="1:29" s="21" customFormat="1" ht="60" x14ac:dyDescent="0.25">
      <c r="A184" s="51" t="s">
        <v>326</v>
      </c>
      <c r="B184" s="2" t="s">
        <v>502</v>
      </c>
      <c r="C184" s="29" t="s">
        <v>475</v>
      </c>
      <c r="D184" s="30">
        <v>1</v>
      </c>
      <c r="E184" s="30">
        <v>60</v>
      </c>
      <c r="F184" s="30">
        <f t="shared" si="13"/>
        <v>60</v>
      </c>
      <c r="G184" s="29" t="s">
        <v>4</v>
      </c>
      <c r="H184" s="31" t="s">
        <v>35</v>
      </c>
      <c r="I184" s="2"/>
      <c r="J184"/>
    </row>
    <row r="185" spans="1:29" s="37" customFormat="1" ht="78" customHeight="1" x14ac:dyDescent="0.25">
      <c r="A185" s="51" t="s">
        <v>326</v>
      </c>
      <c r="B185" s="2" t="s">
        <v>330</v>
      </c>
      <c r="C185" s="36" t="s">
        <v>473</v>
      </c>
      <c r="D185" s="4">
        <v>1</v>
      </c>
      <c r="E185" s="4">
        <v>50</v>
      </c>
      <c r="F185" s="4">
        <f t="shared" si="13"/>
        <v>50</v>
      </c>
      <c r="G185" s="36" t="s">
        <v>4</v>
      </c>
      <c r="H185" s="19" t="s">
        <v>220</v>
      </c>
      <c r="I185" s="36" t="s">
        <v>503</v>
      </c>
      <c r="J185"/>
    </row>
    <row r="186" spans="1:29" s="49" customFormat="1" ht="75" x14ac:dyDescent="0.25">
      <c r="A186" s="51" t="s">
        <v>326</v>
      </c>
      <c r="B186" s="6" t="s">
        <v>330</v>
      </c>
      <c r="C186" s="26" t="s">
        <v>472</v>
      </c>
      <c r="D186" s="27">
        <v>1</v>
      </c>
      <c r="E186" s="27">
        <v>80</v>
      </c>
      <c r="F186" s="27">
        <f t="shared" si="13"/>
        <v>80</v>
      </c>
      <c r="G186" s="26" t="s">
        <v>4</v>
      </c>
      <c r="H186" s="28" t="s">
        <v>40</v>
      </c>
      <c r="I186" s="6" t="s">
        <v>342</v>
      </c>
      <c r="J186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s="21" customFormat="1" ht="75" x14ac:dyDescent="0.25">
      <c r="A187" s="51" t="s">
        <v>326</v>
      </c>
      <c r="B187" s="6" t="s">
        <v>329</v>
      </c>
      <c r="C187" s="2" t="s">
        <v>471</v>
      </c>
      <c r="D187" s="4">
        <v>1</v>
      </c>
      <c r="E187" s="4">
        <v>9</v>
      </c>
      <c r="F187" s="4">
        <f t="shared" si="13"/>
        <v>9</v>
      </c>
      <c r="G187" s="2" t="s">
        <v>4</v>
      </c>
      <c r="H187" s="19" t="s">
        <v>38</v>
      </c>
      <c r="I187" s="2"/>
      <c r="J187"/>
    </row>
    <row r="188" spans="1:29" s="21" customFormat="1" ht="75" x14ac:dyDescent="0.25">
      <c r="A188" s="51" t="s">
        <v>326</v>
      </c>
      <c r="B188" s="6" t="s">
        <v>328</v>
      </c>
      <c r="C188" s="2" t="s">
        <v>470</v>
      </c>
      <c r="D188" s="4">
        <v>4</v>
      </c>
      <c r="E188" s="4">
        <v>16</v>
      </c>
      <c r="F188" s="4">
        <f t="shared" si="13"/>
        <v>64</v>
      </c>
      <c r="G188" s="2" t="s">
        <v>4</v>
      </c>
      <c r="H188" s="19" t="s">
        <v>39</v>
      </c>
      <c r="I188" s="2"/>
      <c r="J188"/>
    </row>
    <row r="189" spans="1:29" s="21" customFormat="1" ht="106.5" customHeight="1" x14ac:dyDescent="0.25">
      <c r="A189" s="51" t="s">
        <v>326</v>
      </c>
      <c r="B189" s="6" t="s">
        <v>327</v>
      </c>
      <c r="C189" s="29" t="s">
        <v>41</v>
      </c>
      <c r="D189" s="30">
        <v>50</v>
      </c>
      <c r="E189" s="30">
        <v>0.66</v>
      </c>
      <c r="F189" s="30">
        <f t="shared" si="13"/>
        <v>33</v>
      </c>
      <c r="G189" s="29" t="s">
        <v>4</v>
      </c>
      <c r="H189" s="31" t="s">
        <v>42</v>
      </c>
      <c r="I189" s="2"/>
      <c r="J189"/>
    </row>
    <row r="190" spans="1:29" s="37" customFormat="1" ht="107.25" customHeight="1" x14ac:dyDescent="0.25">
      <c r="A190" s="51" t="s">
        <v>326</v>
      </c>
      <c r="B190" s="36" t="s">
        <v>504</v>
      </c>
      <c r="C190" s="36" t="s">
        <v>468</v>
      </c>
      <c r="D190" s="4">
        <v>378</v>
      </c>
      <c r="E190" s="4">
        <v>4</v>
      </c>
      <c r="F190" s="4">
        <v>1500</v>
      </c>
      <c r="G190" s="36" t="s">
        <v>341</v>
      </c>
      <c r="H190" s="19" t="s">
        <v>219</v>
      </c>
      <c r="I190" s="55" t="s">
        <v>505</v>
      </c>
      <c r="J190"/>
    </row>
    <row r="191" spans="1:29" s="37" customFormat="1" ht="71.25" customHeight="1" x14ac:dyDescent="0.25">
      <c r="A191" s="48" t="s">
        <v>318</v>
      </c>
      <c r="B191" s="20" t="s">
        <v>319</v>
      </c>
      <c r="C191" s="16" t="s">
        <v>24</v>
      </c>
      <c r="D191" s="17">
        <v>1</v>
      </c>
      <c r="E191" s="17">
        <v>4.96</v>
      </c>
      <c r="F191" s="17">
        <f>D191*E191</f>
        <v>4.96</v>
      </c>
      <c r="G191" s="16" t="s">
        <v>138</v>
      </c>
      <c r="H191" s="3" t="s">
        <v>197</v>
      </c>
      <c r="I191" s="16"/>
      <c r="J191"/>
    </row>
    <row r="192" spans="1:29" s="37" customFormat="1" ht="86.25" customHeight="1" x14ac:dyDescent="0.25">
      <c r="A192" s="48" t="s">
        <v>318</v>
      </c>
      <c r="B192" s="20" t="s">
        <v>319</v>
      </c>
      <c r="C192" s="16" t="s">
        <v>25</v>
      </c>
      <c r="D192" s="17">
        <v>1</v>
      </c>
      <c r="E192" s="17">
        <v>5.92</v>
      </c>
      <c r="F192" s="17">
        <f>D192*E192</f>
        <v>5.92</v>
      </c>
      <c r="G192" s="16" t="s">
        <v>138</v>
      </c>
      <c r="H192" s="3" t="s">
        <v>198</v>
      </c>
      <c r="I192" s="16"/>
      <c r="J192"/>
    </row>
    <row r="193" spans="1:10" s="37" customFormat="1" ht="87" customHeight="1" x14ac:dyDescent="0.25">
      <c r="A193" s="48" t="s">
        <v>318</v>
      </c>
      <c r="B193" s="20" t="s">
        <v>319</v>
      </c>
      <c r="C193" s="16" t="s">
        <v>26</v>
      </c>
      <c r="D193" s="17">
        <v>1</v>
      </c>
      <c r="E193" s="17">
        <v>7.2</v>
      </c>
      <c r="F193" s="17">
        <v>7.2</v>
      </c>
      <c r="G193" s="16" t="s">
        <v>138</v>
      </c>
      <c r="H193" s="3" t="s">
        <v>199</v>
      </c>
      <c r="I193" s="16"/>
      <c r="J193"/>
    </row>
    <row r="194" spans="1:10" s="21" customFormat="1" ht="60" x14ac:dyDescent="0.25">
      <c r="A194" s="48" t="s">
        <v>318</v>
      </c>
      <c r="B194" s="20" t="s">
        <v>469</v>
      </c>
      <c r="C194" s="16" t="s">
        <v>27</v>
      </c>
      <c r="D194" s="17">
        <v>10</v>
      </c>
      <c r="E194" s="17">
        <v>11.9</v>
      </c>
      <c r="F194" s="17">
        <f t="shared" si="13"/>
        <v>119</v>
      </c>
      <c r="G194" s="16" t="s">
        <v>30</v>
      </c>
      <c r="H194" s="3" t="s">
        <v>33</v>
      </c>
      <c r="I194" s="16" t="s">
        <v>324</v>
      </c>
      <c r="J194"/>
    </row>
    <row r="195" spans="1:10" s="21" customFormat="1" ht="60" x14ac:dyDescent="0.25">
      <c r="A195" s="48" t="s">
        <v>318</v>
      </c>
      <c r="B195" s="20" t="s">
        <v>469</v>
      </c>
      <c r="C195" s="16" t="s">
        <v>28</v>
      </c>
      <c r="D195" s="17">
        <v>10</v>
      </c>
      <c r="E195" s="17">
        <v>14.6</v>
      </c>
      <c r="F195" s="17">
        <f t="shared" si="13"/>
        <v>146</v>
      </c>
      <c r="G195" s="16" t="s">
        <v>30</v>
      </c>
      <c r="H195" s="3" t="s">
        <v>33</v>
      </c>
      <c r="I195" s="16" t="s">
        <v>325</v>
      </c>
      <c r="J195"/>
    </row>
    <row r="196" spans="1:10" s="21" customFormat="1" ht="69" customHeight="1" x14ac:dyDescent="0.25">
      <c r="A196" s="48" t="s">
        <v>318</v>
      </c>
      <c r="B196" s="20" t="s">
        <v>319</v>
      </c>
      <c r="C196" s="16" t="s">
        <v>29</v>
      </c>
      <c r="D196" s="17">
        <v>1</v>
      </c>
      <c r="E196" s="17">
        <v>9.92</v>
      </c>
      <c r="F196" s="17">
        <f t="shared" si="13"/>
        <v>9.92</v>
      </c>
      <c r="G196" s="16" t="s">
        <v>138</v>
      </c>
      <c r="H196" s="3" t="s">
        <v>196</v>
      </c>
      <c r="I196" s="16"/>
      <c r="J196"/>
    </row>
    <row r="197" spans="1:10" s="21" customFormat="1" ht="60" x14ac:dyDescent="0.25">
      <c r="A197" s="48" t="s">
        <v>318</v>
      </c>
      <c r="B197" s="38" t="s">
        <v>320</v>
      </c>
      <c r="C197" s="16" t="s">
        <v>26</v>
      </c>
      <c r="D197" s="17">
        <v>10</v>
      </c>
      <c r="E197" s="17">
        <v>9.1999999999999993</v>
      </c>
      <c r="F197" s="17">
        <f t="shared" ref="F197:F214" si="14">D197*E197</f>
        <v>92</v>
      </c>
      <c r="G197" s="16" t="s">
        <v>30</v>
      </c>
      <c r="H197" s="3" t="s">
        <v>32</v>
      </c>
      <c r="I197" s="16" t="s">
        <v>324</v>
      </c>
      <c r="J197"/>
    </row>
    <row r="198" spans="1:10" s="21" customFormat="1" ht="60" x14ac:dyDescent="0.25">
      <c r="A198" s="48" t="s">
        <v>318</v>
      </c>
      <c r="B198" s="20" t="s">
        <v>320</v>
      </c>
      <c r="C198" s="16" t="s">
        <v>27</v>
      </c>
      <c r="D198" s="17">
        <v>10</v>
      </c>
      <c r="E198" s="17">
        <v>9.8000000000000007</v>
      </c>
      <c r="F198" s="17">
        <f t="shared" si="14"/>
        <v>98</v>
      </c>
      <c r="G198" s="16" t="s">
        <v>30</v>
      </c>
      <c r="H198" s="3" t="s">
        <v>32</v>
      </c>
      <c r="I198" s="16" t="s">
        <v>324</v>
      </c>
      <c r="J198"/>
    </row>
    <row r="199" spans="1:10" s="21" customFormat="1" ht="60" x14ac:dyDescent="0.25">
      <c r="A199" s="48" t="s">
        <v>318</v>
      </c>
      <c r="B199" s="20" t="s">
        <v>320</v>
      </c>
      <c r="C199" s="16" t="s">
        <v>28</v>
      </c>
      <c r="D199" s="17">
        <v>10</v>
      </c>
      <c r="E199" s="17">
        <v>12</v>
      </c>
      <c r="F199" s="17">
        <f t="shared" si="14"/>
        <v>120</v>
      </c>
      <c r="G199" s="16" t="s">
        <v>30</v>
      </c>
      <c r="H199" s="3" t="s">
        <v>32</v>
      </c>
      <c r="I199" s="16" t="s">
        <v>325</v>
      </c>
      <c r="J199"/>
    </row>
    <row r="200" spans="1:10" s="21" customFormat="1" ht="60" x14ac:dyDescent="0.25">
      <c r="A200" s="48" t="s">
        <v>318</v>
      </c>
      <c r="B200" s="20" t="s">
        <v>321</v>
      </c>
      <c r="C200" s="16" t="s">
        <v>24</v>
      </c>
      <c r="D200" s="17">
        <v>10</v>
      </c>
      <c r="E200" s="17">
        <v>4.2</v>
      </c>
      <c r="F200" s="17">
        <f t="shared" si="14"/>
        <v>42</v>
      </c>
      <c r="G200" s="16" t="s">
        <v>30</v>
      </c>
      <c r="H200" s="3" t="s">
        <v>31</v>
      </c>
      <c r="I200" s="16" t="s">
        <v>323</v>
      </c>
      <c r="J200"/>
    </row>
    <row r="201" spans="1:10" s="21" customFormat="1" ht="54" customHeight="1" x14ac:dyDescent="0.25">
      <c r="A201" s="48" t="s">
        <v>318</v>
      </c>
      <c r="B201" s="20" t="s">
        <v>321</v>
      </c>
      <c r="C201" s="16" t="s">
        <v>26</v>
      </c>
      <c r="D201" s="17">
        <v>1</v>
      </c>
      <c r="E201" s="17">
        <v>5.57</v>
      </c>
      <c r="F201" s="17">
        <f t="shared" si="14"/>
        <v>5.57</v>
      </c>
      <c r="G201" s="16" t="s">
        <v>138</v>
      </c>
      <c r="H201" s="3" t="s">
        <v>200</v>
      </c>
      <c r="I201" s="16"/>
      <c r="J201"/>
    </row>
    <row r="202" spans="1:10" s="21" customFormat="1" ht="75" x14ac:dyDescent="0.25">
      <c r="A202" s="48" t="s">
        <v>318</v>
      </c>
      <c r="B202" s="16" t="s">
        <v>322</v>
      </c>
      <c r="C202" s="16" t="s">
        <v>12</v>
      </c>
      <c r="D202" s="17">
        <v>1</v>
      </c>
      <c r="E202" s="17">
        <v>2</v>
      </c>
      <c r="F202" s="17">
        <f t="shared" si="14"/>
        <v>2</v>
      </c>
      <c r="G202" s="16" t="s">
        <v>4</v>
      </c>
      <c r="H202" s="3" t="s">
        <v>13</v>
      </c>
      <c r="I202" s="16"/>
      <c r="J202"/>
    </row>
    <row r="203" spans="1:10" s="21" customFormat="1" ht="45" x14ac:dyDescent="0.25">
      <c r="A203" s="2" t="s">
        <v>313</v>
      </c>
      <c r="B203" s="2" t="s">
        <v>313</v>
      </c>
      <c r="C203" s="2" t="s">
        <v>314</v>
      </c>
      <c r="D203" s="4">
        <v>1</v>
      </c>
      <c r="E203" s="4">
        <v>57.5</v>
      </c>
      <c r="F203" s="4">
        <f t="shared" si="14"/>
        <v>57.5</v>
      </c>
      <c r="G203" s="2" t="s">
        <v>145</v>
      </c>
      <c r="H203" s="19" t="s">
        <v>144</v>
      </c>
      <c r="I203" s="2"/>
      <c r="J203"/>
    </row>
    <row r="204" spans="1:10" s="21" customFormat="1" ht="45" x14ac:dyDescent="0.25">
      <c r="A204" s="2" t="s">
        <v>313</v>
      </c>
      <c r="B204" s="6" t="s">
        <v>315</v>
      </c>
      <c r="C204" s="2" t="s">
        <v>178</v>
      </c>
      <c r="D204" s="4">
        <v>1</v>
      </c>
      <c r="E204" s="4">
        <v>7</v>
      </c>
      <c r="F204" s="4">
        <f t="shared" si="14"/>
        <v>7</v>
      </c>
      <c r="G204" s="2" t="s">
        <v>160</v>
      </c>
      <c r="H204" s="19" t="s">
        <v>179</v>
      </c>
      <c r="I204" s="6" t="s">
        <v>317</v>
      </c>
      <c r="J204"/>
    </row>
    <row r="205" spans="1:10" s="21" customFormat="1" ht="45" x14ac:dyDescent="0.25">
      <c r="A205" s="2" t="s">
        <v>313</v>
      </c>
      <c r="B205" s="6" t="s">
        <v>316</v>
      </c>
      <c r="C205" s="2" t="s">
        <v>180</v>
      </c>
      <c r="D205" s="4">
        <v>1</v>
      </c>
      <c r="E205" s="4">
        <v>26</v>
      </c>
      <c r="F205" s="4">
        <f t="shared" si="14"/>
        <v>26</v>
      </c>
      <c r="G205" s="2" t="s">
        <v>160</v>
      </c>
      <c r="H205" s="19" t="s">
        <v>181</v>
      </c>
      <c r="I205" s="6" t="s">
        <v>317</v>
      </c>
      <c r="J205"/>
    </row>
    <row r="206" spans="1:10" s="21" customFormat="1" ht="60" x14ac:dyDescent="0.25">
      <c r="A206" s="48" t="s">
        <v>300</v>
      </c>
      <c r="B206" s="16" t="s">
        <v>301</v>
      </c>
      <c r="C206" s="16" t="s">
        <v>115</v>
      </c>
      <c r="D206" s="17">
        <v>1</v>
      </c>
      <c r="E206" s="17">
        <v>8.5</v>
      </c>
      <c r="F206" s="17">
        <f t="shared" si="14"/>
        <v>8.5</v>
      </c>
      <c r="G206" s="16" t="s">
        <v>4</v>
      </c>
      <c r="H206" s="3" t="s">
        <v>129</v>
      </c>
      <c r="I206" s="16"/>
      <c r="J206"/>
    </row>
    <row r="207" spans="1:10" s="21" customFormat="1" ht="75" x14ac:dyDescent="0.25">
      <c r="A207" s="48" t="s">
        <v>300</v>
      </c>
      <c r="B207" s="16" t="s">
        <v>301</v>
      </c>
      <c r="C207" s="16" t="s">
        <v>123</v>
      </c>
      <c r="D207" s="17">
        <v>1</v>
      </c>
      <c r="E207" s="17">
        <v>11.35</v>
      </c>
      <c r="F207" s="17">
        <f t="shared" si="14"/>
        <v>11.35</v>
      </c>
      <c r="G207" s="16" t="s">
        <v>4</v>
      </c>
      <c r="H207" s="3" t="s">
        <v>128</v>
      </c>
      <c r="I207" s="16"/>
      <c r="J207"/>
    </row>
    <row r="208" spans="1:10" s="21" customFormat="1" ht="75" x14ac:dyDescent="0.25">
      <c r="A208" s="48" t="s">
        <v>300</v>
      </c>
      <c r="B208" s="16" t="s">
        <v>302</v>
      </c>
      <c r="C208" s="16" t="s">
        <v>115</v>
      </c>
      <c r="D208" s="17">
        <v>1</v>
      </c>
      <c r="E208" s="17">
        <v>1.9</v>
      </c>
      <c r="F208" s="17">
        <f t="shared" si="14"/>
        <v>1.9</v>
      </c>
      <c r="G208" s="16" t="s">
        <v>4</v>
      </c>
      <c r="H208" s="3" t="s">
        <v>6</v>
      </c>
      <c r="I208" s="16"/>
      <c r="J208"/>
    </row>
    <row r="209" spans="1:10" s="21" customFormat="1" ht="75" x14ac:dyDescent="0.25">
      <c r="A209" s="48" t="s">
        <v>300</v>
      </c>
      <c r="B209" s="16" t="s">
        <v>302</v>
      </c>
      <c r="C209" s="16" t="s">
        <v>123</v>
      </c>
      <c r="D209" s="17">
        <v>1</v>
      </c>
      <c r="E209" s="17">
        <v>3.05</v>
      </c>
      <c r="F209" s="17">
        <f t="shared" si="14"/>
        <v>3.05</v>
      </c>
      <c r="G209" s="16" t="s">
        <v>4</v>
      </c>
      <c r="H209" s="3" t="s">
        <v>125</v>
      </c>
      <c r="I209" s="16"/>
      <c r="J209"/>
    </row>
    <row r="210" spans="1:10" s="21" customFormat="1" ht="75" x14ac:dyDescent="0.25">
      <c r="A210" s="48" t="s">
        <v>300</v>
      </c>
      <c r="B210" s="16" t="s">
        <v>303</v>
      </c>
      <c r="C210" s="16" t="s">
        <v>115</v>
      </c>
      <c r="D210" s="17">
        <v>1</v>
      </c>
      <c r="E210" s="17">
        <v>0.83</v>
      </c>
      <c r="F210" s="17">
        <f t="shared" si="14"/>
        <v>0.83</v>
      </c>
      <c r="G210" s="16" t="s">
        <v>4</v>
      </c>
      <c r="H210" s="3" t="s">
        <v>122</v>
      </c>
      <c r="I210" s="16"/>
      <c r="J210"/>
    </row>
    <row r="211" spans="1:10" s="21" customFormat="1" ht="75" x14ac:dyDescent="0.25">
      <c r="A211" s="48" t="s">
        <v>300</v>
      </c>
      <c r="B211" s="16" t="s">
        <v>303</v>
      </c>
      <c r="C211" s="16" t="s">
        <v>123</v>
      </c>
      <c r="D211" s="17">
        <v>1</v>
      </c>
      <c r="E211" s="17">
        <v>1.39</v>
      </c>
      <c r="F211" s="17">
        <f t="shared" si="14"/>
        <v>1.39</v>
      </c>
      <c r="G211" s="16" t="s">
        <v>4</v>
      </c>
      <c r="H211" s="3" t="s">
        <v>124</v>
      </c>
      <c r="I211" s="16"/>
      <c r="J211"/>
    </row>
    <row r="212" spans="1:10" s="21" customFormat="1" ht="60" x14ac:dyDescent="0.25">
      <c r="A212" s="48" t="s">
        <v>300</v>
      </c>
      <c r="B212" s="16" t="s">
        <v>304</v>
      </c>
      <c r="C212" s="16" t="s">
        <v>134</v>
      </c>
      <c r="D212" s="17">
        <v>1</v>
      </c>
      <c r="E212" s="17">
        <v>0.75</v>
      </c>
      <c r="F212" s="17">
        <f t="shared" si="14"/>
        <v>0.75</v>
      </c>
      <c r="G212" s="16" t="s">
        <v>4</v>
      </c>
      <c r="H212" s="3" t="s">
        <v>135</v>
      </c>
      <c r="I212" s="16"/>
      <c r="J212"/>
    </row>
    <row r="213" spans="1:10" s="21" customFormat="1" ht="60" x14ac:dyDescent="0.25">
      <c r="A213" s="48" t="s">
        <v>300</v>
      </c>
      <c r="B213" s="16" t="s">
        <v>305</v>
      </c>
      <c r="C213" s="16" t="s">
        <v>131</v>
      </c>
      <c r="D213" s="17">
        <v>1</v>
      </c>
      <c r="E213" s="17">
        <v>0.11</v>
      </c>
      <c r="F213" s="17">
        <f t="shared" si="14"/>
        <v>0.11</v>
      </c>
      <c r="G213" s="16" t="s">
        <v>4</v>
      </c>
      <c r="H213" s="3" t="s">
        <v>136</v>
      </c>
      <c r="I213" s="16"/>
      <c r="J213"/>
    </row>
    <row r="214" spans="1:10" s="21" customFormat="1" ht="105" x14ac:dyDescent="0.25">
      <c r="A214" s="48" t="s">
        <v>300</v>
      </c>
      <c r="B214" s="16" t="s">
        <v>305</v>
      </c>
      <c r="C214" s="16" t="s">
        <v>132</v>
      </c>
      <c r="D214" s="17">
        <v>1</v>
      </c>
      <c r="E214" s="17">
        <v>0.13</v>
      </c>
      <c r="F214" s="17">
        <f t="shared" si="14"/>
        <v>0.13</v>
      </c>
      <c r="G214" s="16" t="s">
        <v>4</v>
      </c>
      <c r="H214" s="3" t="s">
        <v>137</v>
      </c>
      <c r="I214" s="16"/>
      <c r="J214"/>
    </row>
    <row r="215" spans="1:10" s="21" customFormat="1" ht="75" x14ac:dyDescent="0.25">
      <c r="A215" s="48" t="s">
        <v>300</v>
      </c>
      <c r="B215" s="16" t="s">
        <v>306</v>
      </c>
      <c r="C215" s="16" t="s">
        <v>115</v>
      </c>
      <c r="D215" s="17">
        <v>1</v>
      </c>
      <c r="E215" s="17">
        <v>8.5299999999999994</v>
      </c>
      <c r="F215" s="17">
        <f t="shared" ref="F215:F249" si="15">D215*E215</f>
        <v>8.5299999999999994</v>
      </c>
      <c r="G215" s="16" t="s">
        <v>4</v>
      </c>
      <c r="H215" s="3" t="s">
        <v>130</v>
      </c>
      <c r="I215" s="16"/>
      <c r="J215"/>
    </row>
    <row r="216" spans="1:10" s="21" customFormat="1" ht="60" x14ac:dyDescent="0.25">
      <c r="A216" s="48" t="s">
        <v>300</v>
      </c>
      <c r="B216" s="16" t="s">
        <v>306</v>
      </c>
      <c r="C216" s="16" t="s">
        <v>227</v>
      </c>
      <c r="D216" s="17">
        <v>1</v>
      </c>
      <c r="E216" s="17">
        <v>16.8</v>
      </c>
      <c r="F216" s="17">
        <f t="shared" si="15"/>
        <v>16.8</v>
      </c>
      <c r="G216" s="16" t="s">
        <v>4</v>
      </c>
      <c r="H216" s="3" t="s">
        <v>228</v>
      </c>
      <c r="I216" s="16"/>
      <c r="J216"/>
    </row>
    <row r="217" spans="1:10" s="21" customFormat="1" ht="75" x14ac:dyDescent="0.25">
      <c r="A217" s="48" t="s">
        <v>300</v>
      </c>
      <c r="B217" s="16" t="s">
        <v>307</v>
      </c>
      <c r="C217" s="16" t="s">
        <v>115</v>
      </c>
      <c r="D217" s="17">
        <v>1</v>
      </c>
      <c r="E217" s="17">
        <v>1.643</v>
      </c>
      <c r="F217" s="17">
        <f t="shared" si="15"/>
        <v>1.643</v>
      </c>
      <c r="G217" s="16" t="s">
        <v>4</v>
      </c>
      <c r="H217" s="3" t="s">
        <v>118</v>
      </c>
      <c r="I217" s="16"/>
      <c r="J217"/>
    </row>
    <row r="218" spans="1:10" s="21" customFormat="1" ht="75" x14ac:dyDescent="0.25">
      <c r="A218" s="48" t="s">
        <v>300</v>
      </c>
      <c r="B218" s="16" t="s">
        <v>307</v>
      </c>
      <c r="C218" s="16" t="s">
        <v>116</v>
      </c>
      <c r="D218" s="17">
        <v>1</v>
      </c>
      <c r="E218" s="17">
        <v>7.0519999999999996</v>
      </c>
      <c r="F218" s="17">
        <f t="shared" si="15"/>
        <v>7.0519999999999996</v>
      </c>
      <c r="G218" s="16" t="s">
        <v>4</v>
      </c>
      <c r="H218" s="3" t="s">
        <v>119</v>
      </c>
      <c r="I218" s="16"/>
      <c r="J218"/>
    </row>
    <row r="219" spans="1:10" s="21" customFormat="1" ht="60" x14ac:dyDescent="0.25">
      <c r="A219" s="48" t="s">
        <v>300</v>
      </c>
      <c r="B219" s="16" t="s">
        <v>307</v>
      </c>
      <c r="C219" s="16" t="s">
        <v>117</v>
      </c>
      <c r="D219" s="17">
        <v>1</v>
      </c>
      <c r="E219" s="17">
        <v>20.83</v>
      </c>
      <c r="F219" s="17">
        <f t="shared" si="15"/>
        <v>20.83</v>
      </c>
      <c r="G219" s="16" t="s">
        <v>4</v>
      </c>
      <c r="H219" s="3" t="s">
        <v>121</v>
      </c>
      <c r="I219" s="16"/>
      <c r="J219"/>
    </row>
    <row r="220" spans="1:10" s="21" customFormat="1" ht="60" x14ac:dyDescent="0.25">
      <c r="A220" s="48" t="s">
        <v>300</v>
      </c>
      <c r="B220" s="16" t="s">
        <v>307</v>
      </c>
      <c r="C220" s="16" t="s">
        <v>12</v>
      </c>
      <c r="D220" s="17">
        <v>1</v>
      </c>
      <c r="E220" s="17">
        <v>36.630000000000003</v>
      </c>
      <c r="F220" s="17">
        <f t="shared" si="15"/>
        <v>36.630000000000003</v>
      </c>
      <c r="G220" s="16" t="s">
        <v>4</v>
      </c>
      <c r="H220" s="3" t="s">
        <v>120</v>
      </c>
      <c r="I220" s="16"/>
      <c r="J220"/>
    </row>
    <row r="221" spans="1:10" s="21" customFormat="1" ht="75" x14ac:dyDescent="0.25">
      <c r="A221" s="48" t="s">
        <v>300</v>
      </c>
      <c r="B221" s="16" t="s">
        <v>308</v>
      </c>
      <c r="C221" s="16" t="s">
        <v>131</v>
      </c>
      <c r="D221" s="17">
        <v>1</v>
      </c>
      <c r="E221" s="17">
        <v>0.35</v>
      </c>
      <c r="F221" s="17">
        <f t="shared" si="15"/>
        <v>0.35</v>
      </c>
      <c r="G221" s="16" t="s">
        <v>4</v>
      </c>
      <c r="H221" s="3" t="s">
        <v>7</v>
      </c>
      <c r="I221" s="16"/>
      <c r="J221"/>
    </row>
    <row r="222" spans="1:10" s="21" customFormat="1" ht="75" x14ac:dyDescent="0.25">
      <c r="A222" s="48" t="s">
        <v>300</v>
      </c>
      <c r="B222" s="16" t="s">
        <v>308</v>
      </c>
      <c r="C222" s="16" t="s">
        <v>132</v>
      </c>
      <c r="D222" s="17">
        <v>1</v>
      </c>
      <c r="E222" s="17">
        <v>0.35</v>
      </c>
      <c r="F222" s="17">
        <f t="shared" si="15"/>
        <v>0.35</v>
      </c>
      <c r="G222" s="16" t="s">
        <v>4</v>
      </c>
      <c r="H222" s="3" t="s">
        <v>133</v>
      </c>
      <c r="I222" s="16"/>
      <c r="J222"/>
    </row>
    <row r="223" spans="1:10" s="21" customFormat="1" ht="99.75" customHeight="1" x14ac:dyDescent="0.25">
      <c r="A223" s="48" t="s">
        <v>300</v>
      </c>
      <c r="B223" s="16" t="s">
        <v>309</v>
      </c>
      <c r="C223" s="16" t="s">
        <v>158</v>
      </c>
      <c r="D223" s="17">
        <v>1</v>
      </c>
      <c r="E223" s="17">
        <v>80.7</v>
      </c>
      <c r="F223" s="17">
        <f t="shared" si="15"/>
        <v>80.7</v>
      </c>
      <c r="G223" s="16" t="s">
        <v>4</v>
      </c>
      <c r="H223" s="3" t="s">
        <v>157</v>
      </c>
      <c r="I223" s="16"/>
      <c r="J223"/>
    </row>
    <row r="224" spans="1:10" s="50" customFormat="1" ht="61.5" customHeight="1" x14ac:dyDescent="0.25">
      <c r="A224" s="48" t="s">
        <v>300</v>
      </c>
      <c r="B224" s="16" t="s">
        <v>310</v>
      </c>
      <c r="C224" s="16" t="s">
        <v>159</v>
      </c>
      <c r="D224" s="17">
        <v>1</v>
      </c>
      <c r="E224" s="17">
        <v>60</v>
      </c>
      <c r="F224" s="17">
        <f t="shared" si="15"/>
        <v>60</v>
      </c>
      <c r="G224" s="16" t="s">
        <v>450</v>
      </c>
      <c r="H224" s="39" t="s">
        <v>217</v>
      </c>
      <c r="I224" s="16" t="s">
        <v>218</v>
      </c>
      <c r="J224"/>
    </row>
    <row r="225" spans="1:10" s="21" customFormat="1" ht="75" x14ac:dyDescent="0.25">
      <c r="A225" s="48" t="s">
        <v>300</v>
      </c>
      <c r="B225" s="16" t="s">
        <v>311</v>
      </c>
      <c r="C225" s="16" t="s">
        <v>126</v>
      </c>
      <c r="D225" s="17">
        <v>1</v>
      </c>
      <c r="E225" s="17">
        <v>3.1</v>
      </c>
      <c r="F225" s="17">
        <f t="shared" si="15"/>
        <v>3.1</v>
      </c>
      <c r="G225" s="16" t="s">
        <v>4</v>
      </c>
      <c r="H225" s="3" t="s">
        <v>127</v>
      </c>
      <c r="I225" s="16"/>
      <c r="J225"/>
    </row>
    <row r="226" spans="1:10" s="21" customFormat="1" ht="75" x14ac:dyDescent="0.25">
      <c r="A226" s="48" t="s">
        <v>300</v>
      </c>
      <c r="B226" s="16" t="s">
        <v>312</v>
      </c>
      <c r="C226" s="16" t="s">
        <v>123</v>
      </c>
      <c r="D226" s="17">
        <v>1</v>
      </c>
      <c r="E226" s="17">
        <v>1.95</v>
      </c>
      <c r="F226" s="17">
        <f t="shared" si="15"/>
        <v>1.95</v>
      </c>
      <c r="G226" s="16" t="s">
        <v>4</v>
      </c>
      <c r="H226" s="3" t="s">
        <v>201</v>
      </c>
      <c r="I226" s="16"/>
      <c r="J226"/>
    </row>
    <row r="227" spans="1:10" s="21" customFormat="1" ht="45" x14ac:dyDescent="0.25">
      <c r="A227" s="12" t="s">
        <v>296</v>
      </c>
      <c r="B227" s="12" t="s">
        <v>297</v>
      </c>
      <c r="C227" s="2" t="s">
        <v>172</v>
      </c>
      <c r="D227" s="13">
        <v>1</v>
      </c>
      <c r="E227" s="13">
        <v>2</v>
      </c>
      <c r="F227" s="13">
        <f t="shared" si="15"/>
        <v>2</v>
      </c>
      <c r="G227" s="12" t="s">
        <v>160</v>
      </c>
      <c r="H227" s="14" t="s">
        <v>175</v>
      </c>
      <c r="I227" s="12" t="s">
        <v>299</v>
      </c>
      <c r="J227"/>
    </row>
    <row r="228" spans="1:10" s="21" customFormat="1" ht="45" x14ac:dyDescent="0.25">
      <c r="A228" s="12" t="s">
        <v>296</v>
      </c>
      <c r="B228" s="12" t="s">
        <v>298</v>
      </c>
      <c r="C228" s="2" t="s">
        <v>173</v>
      </c>
      <c r="D228" s="13">
        <v>1</v>
      </c>
      <c r="E228" s="13">
        <v>12</v>
      </c>
      <c r="F228" s="13">
        <f t="shared" si="15"/>
        <v>12</v>
      </c>
      <c r="G228" s="12" t="s">
        <v>160</v>
      </c>
      <c r="H228" s="14" t="s">
        <v>176</v>
      </c>
      <c r="I228" s="12" t="s">
        <v>299</v>
      </c>
      <c r="J228"/>
    </row>
    <row r="229" spans="1:10" s="21" customFormat="1" ht="45" x14ac:dyDescent="0.25">
      <c r="A229" s="12" t="s">
        <v>296</v>
      </c>
      <c r="B229" s="12" t="s">
        <v>298</v>
      </c>
      <c r="C229" s="2" t="s">
        <v>174</v>
      </c>
      <c r="D229" s="13">
        <v>1</v>
      </c>
      <c r="E229" s="13">
        <v>18.5</v>
      </c>
      <c r="F229" s="13">
        <f t="shared" si="15"/>
        <v>18.5</v>
      </c>
      <c r="G229" s="12" t="s">
        <v>160</v>
      </c>
      <c r="H229" s="14" t="s">
        <v>177</v>
      </c>
      <c r="I229" s="12" t="s">
        <v>299</v>
      </c>
      <c r="J229"/>
    </row>
    <row r="230" spans="1:10" s="21" customFormat="1" ht="75" x14ac:dyDescent="0.25">
      <c r="A230" s="16" t="s">
        <v>274</v>
      </c>
      <c r="B230" s="16" t="s">
        <v>275</v>
      </c>
      <c r="C230" s="16" t="s">
        <v>92</v>
      </c>
      <c r="D230" s="17">
        <v>10</v>
      </c>
      <c r="E230" s="17">
        <v>18</v>
      </c>
      <c r="F230" s="17">
        <f t="shared" si="15"/>
        <v>180</v>
      </c>
      <c r="G230" s="16" t="s">
        <v>4</v>
      </c>
      <c r="H230" s="3" t="s">
        <v>93</v>
      </c>
      <c r="I230" s="16"/>
      <c r="J230"/>
    </row>
    <row r="231" spans="1:10" s="21" customFormat="1" ht="75" x14ac:dyDescent="0.25">
      <c r="A231" s="16" t="s">
        <v>274</v>
      </c>
      <c r="B231" s="16" t="s">
        <v>276</v>
      </c>
      <c r="C231" s="16" t="s">
        <v>288</v>
      </c>
      <c r="D231" s="17">
        <v>1</v>
      </c>
      <c r="E231" s="17">
        <v>70</v>
      </c>
      <c r="F231" s="17">
        <f t="shared" si="15"/>
        <v>70</v>
      </c>
      <c r="G231" s="16" t="s">
        <v>4</v>
      </c>
      <c r="H231" s="3" t="s">
        <v>8</v>
      </c>
      <c r="I231" s="16"/>
      <c r="J231"/>
    </row>
    <row r="232" spans="1:10" s="21" customFormat="1" ht="45" x14ac:dyDescent="0.25">
      <c r="A232" s="16" t="s">
        <v>274</v>
      </c>
      <c r="B232" s="16" t="s">
        <v>277</v>
      </c>
      <c r="C232" s="16" t="s">
        <v>289</v>
      </c>
      <c r="D232" s="17">
        <v>1</v>
      </c>
      <c r="E232" s="17">
        <v>1200</v>
      </c>
      <c r="F232" s="17">
        <f t="shared" si="15"/>
        <v>1200</v>
      </c>
      <c r="G232" s="16" t="s">
        <v>97</v>
      </c>
      <c r="H232" s="3" t="s">
        <v>98</v>
      </c>
      <c r="I232" s="16"/>
      <c r="J232"/>
    </row>
    <row r="233" spans="1:10" s="21" customFormat="1" ht="45" x14ac:dyDescent="0.25">
      <c r="A233" s="16" t="s">
        <v>274</v>
      </c>
      <c r="B233" s="16" t="s">
        <v>278</v>
      </c>
      <c r="C233" s="16" t="s">
        <v>290</v>
      </c>
      <c r="D233" s="17">
        <v>1</v>
      </c>
      <c r="E233" s="17">
        <v>300</v>
      </c>
      <c r="F233" s="17">
        <f t="shared" si="15"/>
        <v>300</v>
      </c>
      <c r="G233" s="16" t="s">
        <v>97</v>
      </c>
      <c r="H233" s="3" t="s">
        <v>98</v>
      </c>
      <c r="I233" s="16"/>
      <c r="J233"/>
    </row>
    <row r="234" spans="1:10" s="21" customFormat="1" ht="75" x14ac:dyDescent="0.25">
      <c r="A234" s="16" t="s">
        <v>274</v>
      </c>
      <c r="B234" s="16" t="s">
        <v>279</v>
      </c>
      <c r="C234" s="16" t="s">
        <v>291</v>
      </c>
      <c r="D234" s="17">
        <v>1</v>
      </c>
      <c r="E234" s="17">
        <v>10.199999999999999</v>
      </c>
      <c r="F234" s="17">
        <f t="shared" si="15"/>
        <v>10.199999999999999</v>
      </c>
      <c r="G234" s="16" t="s">
        <v>4</v>
      </c>
      <c r="H234" s="3" t="s">
        <v>11</v>
      </c>
      <c r="I234" s="16"/>
      <c r="J234"/>
    </row>
    <row r="235" spans="1:10" s="21" customFormat="1" ht="45" x14ac:dyDescent="0.25">
      <c r="A235" s="16" t="s">
        <v>274</v>
      </c>
      <c r="B235" s="16" t="s">
        <v>280</v>
      </c>
      <c r="C235" s="16" t="s">
        <v>289</v>
      </c>
      <c r="D235" s="17">
        <v>1</v>
      </c>
      <c r="E235" s="17">
        <v>600</v>
      </c>
      <c r="F235" s="17">
        <f t="shared" si="15"/>
        <v>600</v>
      </c>
      <c r="G235" s="16" t="s">
        <v>97</v>
      </c>
      <c r="H235" s="3" t="s">
        <v>98</v>
      </c>
      <c r="I235" s="16"/>
      <c r="J235"/>
    </row>
    <row r="236" spans="1:10" s="21" customFormat="1" ht="60" x14ac:dyDescent="0.25">
      <c r="A236" s="16" t="s">
        <v>274</v>
      </c>
      <c r="B236" s="16" t="s">
        <v>281</v>
      </c>
      <c r="C236" s="16" t="s">
        <v>292</v>
      </c>
      <c r="D236" s="17">
        <v>1</v>
      </c>
      <c r="E236" s="17">
        <v>3</v>
      </c>
      <c r="F236" s="17">
        <f t="shared" si="15"/>
        <v>3</v>
      </c>
      <c r="G236" s="16" t="s">
        <v>4</v>
      </c>
      <c r="H236" s="3" t="s">
        <v>90</v>
      </c>
      <c r="I236" s="16"/>
      <c r="J236"/>
    </row>
    <row r="237" spans="1:10" s="21" customFormat="1" ht="75" x14ac:dyDescent="0.25">
      <c r="A237" s="16" t="s">
        <v>274</v>
      </c>
      <c r="B237" s="16" t="s">
        <v>282</v>
      </c>
      <c r="C237" s="16" t="s">
        <v>293</v>
      </c>
      <c r="D237" s="17">
        <v>1</v>
      </c>
      <c r="E237" s="17">
        <v>68</v>
      </c>
      <c r="F237" s="17">
        <f t="shared" si="15"/>
        <v>68</v>
      </c>
      <c r="G237" s="16" t="s">
        <v>4</v>
      </c>
      <c r="H237" s="3" t="s">
        <v>94</v>
      </c>
      <c r="I237" s="16"/>
      <c r="J237"/>
    </row>
    <row r="238" spans="1:10" s="21" customFormat="1" ht="75" x14ac:dyDescent="0.25">
      <c r="A238" s="16" t="s">
        <v>274</v>
      </c>
      <c r="B238" s="16" t="s">
        <v>283</v>
      </c>
      <c r="C238" s="16" t="s">
        <v>294</v>
      </c>
      <c r="D238" s="17">
        <v>1</v>
      </c>
      <c r="E238" s="17">
        <v>40</v>
      </c>
      <c r="F238" s="17">
        <f t="shared" si="15"/>
        <v>40</v>
      </c>
      <c r="G238" s="16" t="s">
        <v>4</v>
      </c>
      <c r="H238" s="3" t="s">
        <v>96</v>
      </c>
      <c r="I238" s="16"/>
      <c r="J238"/>
    </row>
    <row r="239" spans="1:10" s="21" customFormat="1" ht="75" x14ac:dyDescent="0.25">
      <c r="A239" s="16" t="s">
        <v>274</v>
      </c>
      <c r="B239" s="16" t="s">
        <v>284</v>
      </c>
      <c r="C239" s="16" t="s">
        <v>294</v>
      </c>
      <c r="D239" s="17">
        <v>1</v>
      </c>
      <c r="E239" s="17">
        <v>52</v>
      </c>
      <c r="F239" s="17">
        <f t="shared" si="15"/>
        <v>52</v>
      </c>
      <c r="G239" s="16" t="s">
        <v>4</v>
      </c>
      <c r="H239" s="3" t="s">
        <v>95</v>
      </c>
      <c r="I239" s="16"/>
      <c r="J239"/>
    </row>
    <row r="240" spans="1:10" s="21" customFormat="1" ht="45" x14ac:dyDescent="0.25">
      <c r="A240" s="16" t="s">
        <v>274</v>
      </c>
      <c r="B240" s="16" t="s">
        <v>285</v>
      </c>
      <c r="C240" s="16" t="s">
        <v>289</v>
      </c>
      <c r="D240" s="17">
        <v>1</v>
      </c>
      <c r="E240" s="17">
        <v>1900</v>
      </c>
      <c r="F240" s="17">
        <f t="shared" si="15"/>
        <v>1900</v>
      </c>
      <c r="G240" s="16" t="s">
        <v>97</v>
      </c>
      <c r="H240" s="3" t="s">
        <v>98</v>
      </c>
      <c r="I240" s="16"/>
      <c r="J240"/>
    </row>
    <row r="241" spans="1:27" s="21" customFormat="1" ht="75" x14ac:dyDescent="0.25">
      <c r="A241" s="16" t="s">
        <v>274</v>
      </c>
      <c r="B241" s="16" t="s">
        <v>286</v>
      </c>
      <c r="C241" s="16" t="s">
        <v>295</v>
      </c>
      <c r="D241" s="17">
        <v>1</v>
      </c>
      <c r="E241" s="17">
        <v>26.4</v>
      </c>
      <c r="F241" s="17">
        <f t="shared" si="15"/>
        <v>26.4</v>
      </c>
      <c r="G241" s="16" t="s">
        <v>4</v>
      </c>
      <c r="H241" s="3" t="s">
        <v>91</v>
      </c>
      <c r="I241" s="16"/>
      <c r="J241"/>
    </row>
    <row r="242" spans="1:27" s="49" customFormat="1" ht="45" x14ac:dyDescent="0.25">
      <c r="A242" s="16" t="s">
        <v>274</v>
      </c>
      <c r="B242" s="16" t="s">
        <v>287</v>
      </c>
      <c r="C242" s="16" t="s">
        <v>289</v>
      </c>
      <c r="D242" s="17">
        <v>1</v>
      </c>
      <c r="E242" s="17">
        <v>300</v>
      </c>
      <c r="F242" s="17">
        <f t="shared" si="15"/>
        <v>300</v>
      </c>
      <c r="G242" s="16" t="s">
        <v>97</v>
      </c>
      <c r="H242" s="3" t="s">
        <v>98</v>
      </c>
      <c r="I242" s="1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7" s="49" customFormat="1" ht="90" x14ac:dyDescent="0.25">
      <c r="A243" s="47" t="s">
        <v>263</v>
      </c>
      <c r="B243" s="6" t="s">
        <v>264</v>
      </c>
      <c r="C243" s="12" t="s">
        <v>260</v>
      </c>
      <c r="D243" s="7">
        <v>1</v>
      </c>
      <c r="E243" s="7">
        <v>25.4</v>
      </c>
      <c r="F243" s="7">
        <f t="shared" si="15"/>
        <v>25.4</v>
      </c>
      <c r="G243" s="6" t="s">
        <v>148</v>
      </c>
      <c r="H243" s="18" t="s">
        <v>202</v>
      </c>
      <c r="I243" s="12" t="s">
        <v>273</v>
      </c>
      <c r="J243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s="49" customFormat="1" ht="90" x14ac:dyDescent="0.25">
      <c r="A244" s="47" t="s">
        <v>263</v>
      </c>
      <c r="B244" s="6" t="s">
        <v>265</v>
      </c>
      <c r="C244" s="12" t="s">
        <v>260</v>
      </c>
      <c r="D244" s="7">
        <v>1</v>
      </c>
      <c r="E244" s="7">
        <v>31.8</v>
      </c>
      <c r="F244" s="7">
        <f t="shared" si="15"/>
        <v>31.8</v>
      </c>
      <c r="G244" s="6" t="s">
        <v>148</v>
      </c>
      <c r="H244" s="18" t="s">
        <v>202</v>
      </c>
      <c r="I244" s="12" t="s">
        <v>273</v>
      </c>
      <c r="J244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s="49" customFormat="1" ht="78" customHeight="1" x14ac:dyDescent="0.25">
      <c r="A245" s="47" t="s">
        <v>263</v>
      </c>
      <c r="B245" s="6" t="s">
        <v>266</v>
      </c>
      <c r="C245" s="12" t="s">
        <v>260</v>
      </c>
      <c r="D245" s="7">
        <v>1</v>
      </c>
      <c r="E245" s="7">
        <v>42.9</v>
      </c>
      <c r="F245" s="7">
        <f t="shared" si="15"/>
        <v>42.9</v>
      </c>
      <c r="G245" s="6" t="s">
        <v>148</v>
      </c>
      <c r="H245" s="18" t="s">
        <v>202</v>
      </c>
      <c r="I245" s="12" t="s">
        <v>273</v>
      </c>
      <c r="J245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s="49" customFormat="1" ht="81" customHeight="1" x14ac:dyDescent="0.25">
      <c r="A246" s="47" t="s">
        <v>263</v>
      </c>
      <c r="B246" s="6" t="s">
        <v>267</v>
      </c>
      <c r="C246" s="12" t="s">
        <v>260</v>
      </c>
      <c r="D246" s="7">
        <v>1</v>
      </c>
      <c r="E246" s="7">
        <v>54.7</v>
      </c>
      <c r="F246" s="7">
        <f t="shared" si="15"/>
        <v>54.7</v>
      </c>
      <c r="G246" s="6" t="s">
        <v>148</v>
      </c>
      <c r="H246" s="18" t="s">
        <v>202</v>
      </c>
      <c r="I246" s="12" t="s">
        <v>273</v>
      </c>
      <c r="J246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s="49" customFormat="1" ht="81.75" customHeight="1" x14ac:dyDescent="0.25">
      <c r="A247" s="47" t="s">
        <v>263</v>
      </c>
      <c r="B247" s="6" t="s">
        <v>268</v>
      </c>
      <c r="C247" s="12" t="s">
        <v>260</v>
      </c>
      <c r="D247" s="7">
        <v>1</v>
      </c>
      <c r="E247" s="7">
        <v>66</v>
      </c>
      <c r="F247" s="7">
        <f t="shared" si="15"/>
        <v>66</v>
      </c>
      <c r="G247" s="6" t="s">
        <v>148</v>
      </c>
      <c r="H247" s="18" t="s">
        <v>202</v>
      </c>
      <c r="I247" s="12" t="s">
        <v>273</v>
      </c>
      <c r="J247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s="49" customFormat="1" ht="81" customHeight="1" x14ac:dyDescent="0.25">
      <c r="A248" s="47" t="s">
        <v>263</v>
      </c>
      <c r="B248" s="12" t="s">
        <v>269</v>
      </c>
      <c r="C248" s="12" t="s">
        <v>260</v>
      </c>
      <c r="D248" s="7">
        <v>1</v>
      </c>
      <c r="E248" s="7">
        <v>80</v>
      </c>
      <c r="F248" s="7">
        <f t="shared" si="15"/>
        <v>80</v>
      </c>
      <c r="G248" s="6" t="s">
        <v>148</v>
      </c>
      <c r="H248" s="18" t="s">
        <v>202</v>
      </c>
      <c r="I248" s="12" t="s">
        <v>273</v>
      </c>
      <c r="J248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s="49" customFormat="1" ht="79.5" customHeight="1" x14ac:dyDescent="0.25">
      <c r="A249" s="47" t="s">
        <v>263</v>
      </c>
      <c r="B249" s="12" t="s">
        <v>270</v>
      </c>
      <c r="C249" s="12" t="s">
        <v>260</v>
      </c>
      <c r="D249" s="7">
        <v>1</v>
      </c>
      <c r="E249" s="7">
        <v>5.7</v>
      </c>
      <c r="F249" s="7">
        <f t="shared" si="15"/>
        <v>5.7</v>
      </c>
      <c r="G249" s="6" t="s">
        <v>148</v>
      </c>
      <c r="H249" s="18" t="s">
        <v>202</v>
      </c>
      <c r="I249" s="12" t="s">
        <v>273</v>
      </c>
      <c r="J249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s="49" customFormat="1" ht="81" customHeight="1" x14ac:dyDescent="0.25">
      <c r="A250" s="47" t="s">
        <v>263</v>
      </c>
      <c r="B250" s="12" t="s">
        <v>271</v>
      </c>
      <c r="C250" s="12" t="s">
        <v>260</v>
      </c>
      <c r="D250" s="7">
        <v>1</v>
      </c>
      <c r="E250" s="7">
        <v>12.5</v>
      </c>
      <c r="F250" s="7">
        <f t="shared" ref="F250:F285" si="16">D250*E250</f>
        <v>12.5</v>
      </c>
      <c r="G250" s="6" t="s">
        <v>148</v>
      </c>
      <c r="H250" s="18" t="s">
        <v>202</v>
      </c>
      <c r="I250" s="12" t="s">
        <v>273</v>
      </c>
      <c r="J250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s="49" customFormat="1" ht="77.25" customHeight="1" x14ac:dyDescent="0.25">
      <c r="A251" s="47" t="s">
        <v>263</v>
      </c>
      <c r="B251" s="12" t="s">
        <v>272</v>
      </c>
      <c r="C251" s="12" t="s">
        <v>260</v>
      </c>
      <c r="D251" s="7">
        <v>1</v>
      </c>
      <c r="E251" s="7">
        <v>18.399999999999999</v>
      </c>
      <c r="F251" s="7">
        <f t="shared" si="16"/>
        <v>18.399999999999999</v>
      </c>
      <c r="G251" s="6" t="s">
        <v>148</v>
      </c>
      <c r="H251" s="18" t="s">
        <v>202</v>
      </c>
      <c r="I251" s="12" t="s">
        <v>273</v>
      </c>
      <c r="J25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s="21" customFormat="1" ht="45" x14ac:dyDescent="0.25">
      <c r="A252" s="16" t="s">
        <v>262</v>
      </c>
      <c r="B252" s="16" t="s">
        <v>249</v>
      </c>
      <c r="C252" s="16" t="s">
        <v>260</v>
      </c>
      <c r="D252" s="17">
        <v>1</v>
      </c>
      <c r="E252" s="17">
        <v>4.3029999999999999</v>
      </c>
      <c r="F252" s="17">
        <f t="shared" si="16"/>
        <v>4.3029999999999999</v>
      </c>
      <c r="G252" s="16" t="s">
        <v>147</v>
      </c>
      <c r="H252" s="3" t="s">
        <v>146</v>
      </c>
      <c r="I252" s="16" t="s">
        <v>261</v>
      </c>
      <c r="J252"/>
    </row>
    <row r="253" spans="1:27" s="21" customFormat="1" ht="45" x14ac:dyDescent="0.25">
      <c r="A253" s="16" t="s">
        <v>262</v>
      </c>
      <c r="B253" s="16" t="s">
        <v>250</v>
      </c>
      <c r="C253" s="16" t="s">
        <v>260</v>
      </c>
      <c r="D253" s="17">
        <v>1</v>
      </c>
      <c r="E253" s="17">
        <v>5.3129999999999997</v>
      </c>
      <c r="F253" s="17">
        <f t="shared" si="16"/>
        <v>5.3129999999999997</v>
      </c>
      <c r="G253" s="16" t="s">
        <v>147</v>
      </c>
      <c r="H253" s="3" t="s">
        <v>146</v>
      </c>
      <c r="I253" s="16" t="s">
        <v>261</v>
      </c>
      <c r="J253"/>
    </row>
    <row r="254" spans="1:27" s="21" customFormat="1" ht="45" x14ac:dyDescent="0.25">
      <c r="A254" s="16" t="s">
        <v>262</v>
      </c>
      <c r="B254" s="16" t="s">
        <v>251</v>
      </c>
      <c r="C254" s="16" t="s">
        <v>260</v>
      </c>
      <c r="D254" s="17">
        <v>1</v>
      </c>
      <c r="E254" s="17">
        <v>7.65</v>
      </c>
      <c r="F254" s="17">
        <f t="shared" si="16"/>
        <v>7.65</v>
      </c>
      <c r="G254" s="16" t="s">
        <v>147</v>
      </c>
      <c r="H254" s="3" t="s">
        <v>146</v>
      </c>
      <c r="I254" s="16" t="s">
        <v>261</v>
      </c>
      <c r="J254"/>
    </row>
    <row r="255" spans="1:27" s="21" customFormat="1" ht="45" x14ac:dyDescent="0.25">
      <c r="A255" s="16" t="s">
        <v>262</v>
      </c>
      <c r="B255" s="16" t="s">
        <v>252</v>
      </c>
      <c r="C255" s="16" t="s">
        <v>260</v>
      </c>
      <c r="D255" s="17">
        <v>1</v>
      </c>
      <c r="E255" s="17">
        <v>13.6</v>
      </c>
      <c r="F255" s="17">
        <f t="shared" si="16"/>
        <v>13.6</v>
      </c>
      <c r="G255" s="16" t="s">
        <v>147</v>
      </c>
      <c r="H255" s="3" t="s">
        <v>146</v>
      </c>
      <c r="I255" s="16" t="s">
        <v>261</v>
      </c>
      <c r="J255"/>
    </row>
    <row r="256" spans="1:27" s="21" customFormat="1" ht="45" x14ac:dyDescent="0.25">
      <c r="A256" s="16" t="s">
        <v>262</v>
      </c>
      <c r="B256" s="16" t="s">
        <v>253</v>
      </c>
      <c r="C256" s="16" t="s">
        <v>260</v>
      </c>
      <c r="D256" s="17">
        <v>1</v>
      </c>
      <c r="E256" s="17">
        <v>0.376</v>
      </c>
      <c r="F256" s="17">
        <f t="shared" si="16"/>
        <v>0.376</v>
      </c>
      <c r="G256" s="16" t="s">
        <v>147</v>
      </c>
      <c r="H256" s="3" t="s">
        <v>146</v>
      </c>
      <c r="I256" s="16" t="s">
        <v>261</v>
      </c>
      <c r="J256"/>
    </row>
    <row r="257" spans="1:29" s="21" customFormat="1" ht="45" x14ac:dyDescent="0.25">
      <c r="A257" s="16" t="s">
        <v>262</v>
      </c>
      <c r="B257" s="16" t="s">
        <v>254</v>
      </c>
      <c r="C257" s="16" t="s">
        <v>260</v>
      </c>
      <c r="D257" s="17">
        <v>1</v>
      </c>
      <c r="E257" s="17">
        <v>0.66800000000000004</v>
      </c>
      <c r="F257" s="17">
        <f t="shared" si="16"/>
        <v>0.66800000000000004</v>
      </c>
      <c r="G257" s="16" t="s">
        <v>147</v>
      </c>
      <c r="H257" s="3" t="s">
        <v>146</v>
      </c>
      <c r="I257" s="16" t="s">
        <v>261</v>
      </c>
      <c r="J257"/>
    </row>
    <row r="258" spans="1:29" s="21" customFormat="1" ht="45" x14ac:dyDescent="0.25">
      <c r="A258" s="16" t="s">
        <v>262</v>
      </c>
      <c r="B258" s="16" t="s">
        <v>255</v>
      </c>
      <c r="C258" s="38" t="s">
        <v>260</v>
      </c>
      <c r="D258" s="17">
        <v>1</v>
      </c>
      <c r="E258" s="17">
        <v>1.0429999999999999</v>
      </c>
      <c r="F258" s="17">
        <f t="shared" si="16"/>
        <v>1.0429999999999999</v>
      </c>
      <c r="G258" s="16" t="s">
        <v>147</v>
      </c>
      <c r="H258" s="3" t="s">
        <v>146</v>
      </c>
      <c r="I258" s="16" t="s">
        <v>261</v>
      </c>
      <c r="J258"/>
    </row>
    <row r="259" spans="1:29" s="21" customFormat="1" ht="45" x14ac:dyDescent="0.25">
      <c r="A259" s="16" t="s">
        <v>262</v>
      </c>
      <c r="B259" s="16" t="s">
        <v>256</v>
      </c>
      <c r="C259" s="38" t="s">
        <v>260</v>
      </c>
      <c r="D259" s="17">
        <v>1</v>
      </c>
      <c r="E259" s="17">
        <v>1.502</v>
      </c>
      <c r="F259" s="17">
        <f t="shared" si="16"/>
        <v>1.502</v>
      </c>
      <c r="G259" s="16" t="s">
        <v>147</v>
      </c>
      <c r="H259" s="3" t="s">
        <v>146</v>
      </c>
      <c r="I259" s="16" t="s">
        <v>261</v>
      </c>
      <c r="J259"/>
    </row>
    <row r="260" spans="1:29" s="21" customFormat="1" ht="45" x14ac:dyDescent="0.25">
      <c r="A260" s="16" t="s">
        <v>262</v>
      </c>
      <c r="B260" s="16" t="s">
        <v>257</v>
      </c>
      <c r="C260" s="38" t="s">
        <v>260</v>
      </c>
      <c r="D260" s="17">
        <v>1</v>
      </c>
      <c r="E260" s="17">
        <v>2.044</v>
      </c>
      <c r="F260" s="17">
        <f t="shared" si="16"/>
        <v>2.044</v>
      </c>
      <c r="G260" s="16" t="s">
        <v>147</v>
      </c>
      <c r="H260" s="3" t="s">
        <v>146</v>
      </c>
      <c r="I260" s="16" t="s">
        <v>261</v>
      </c>
      <c r="J260"/>
    </row>
    <row r="261" spans="1:29" s="21" customFormat="1" ht="45" x14ac:dyDescent="0.25">
      <c r="A261" s="16" t="s">
        <v>262</v>
      </c>
      <c r="B261" s="16" t="s">
        <v>258</v>
      </c>
      <c r="C261" s="38" t="s">
        <v>260</v>
      </c>
      <c r="D261" s="17">
        <v>1</v>
      </c>
      <c r="E261" s="17">
        <v>2.67</v>
      </c>
      <c r="F261" s="17">
        <f t="shared" si="16"/>
        <v>2.67</v>
      </c>
      <c r="G261" s="16" t="s">
        <v>147</v>
      </c>
      <c r="H261" s="3" t="s">
        <v>146</v>
      </c>
      <c r="I261" s="16" t="s">
        <v>261</v>
      </c>
      <c r="J261"/>
    </row>
    <row r="262" spans="1:29" s="21" customFormat="1" ht="45" x14ac:dyDescent="0.25">
      <c r="A262" s="16" t="s">
        <v>262</v>
      </c>
      <c r="B262" s="16" t="s">
        <v>259</v>
      </c>
      <c r="C262" s="38" t="s">
        <v>260</v>
      </c>
      <c r="D262" s="17">
        <v>1</v>
      </c>
      <c r="E262" s="17">
        <v>3.4</v>
      </c>
      <c r="F262" s="17">
        <f t="shared" si="16"/>
        <v>3.4</v>
      </c>
      <c r="G262" s="16" t="s">
        <v>147</v>
      </c>
      <c r="H262" s="3" t="s">
        <v>146</v>
      </c>
      <c r="I262" s="16" t="s">
        <v>261</v>
      </c>
      <c r="J262"/>
    </row>
    <row r="263" spans="1:29" s="21" customFormat="1" ht="75" x14ac:dyDescent="0.25">
      <c r="A263" s="52" t="s">
        <v>245</v>
      </c>
      <c r="B263" s="12" t="s">
        <v>247</v>
      </c>
      <c r="C263" s="12" t="s">
        <v>481</v>
      </c>
      <c r="D263" s="13">
        <v>8</v>
      </c>
      <c r="E263" s="13">
        <v>5.52</v>
      </c>
      <c r="F263" s="13">
        <f t="shared" si="16"/>
        <v>44.16</v>
      </c>
      <c r="G263" s="12" t="s">
        <v>4</v>
      </c>
      <c r="H263" s="14" t="s">
        <v>1</v>
      </c>
      <c r="I263" s="12"/>
      <c r="J263"/>
    </row>
    <row r="264" spans="1:29" s="21" customFormat="1" ht="75" x14ac:dyDescent="0.25">
      <c r="A264" s="12" t="s">
        <v>245</v>
      </c>
      <c r="B264" s="12" t="s">
        <v>247</v>
      </c>
      <c r="C264" s="2" t="s">
        <v>482</v>
      </c>
      <c r="D264" s="4">
        <v>16</v>
      </c>
      <c r="E264" s="4">
        <v>12.04</v>
      </c>
      <c r="F264" s="4">
        <f t="shared" si="16"/>
        <v>192.64</v>
      </c>
      <c r="G264" s="2" t="s">
        <v>4</v>
      </c>
      <c r="H264" s="14" t="s">
        <v>54</v>
      </c>
      <c r="I264" s="12"/>
      <c r="J264"/>
    </row>
    <row r="265" spans="1:29" s="21" customFormat="1" ht="90" x14ac:dyDescent="0.25">
      <c r="A265" s="12" t="s">
        <v>245</v>
      </c>
      <c r="B265" s="12" t="s">
        <v>248</v>
      </c>
      <c r="C265" s="2" t="s">
        <v>483</v>
      </c>
      <c r="D265" s="4">
        <v>10</v>
      </c>
      <c r="E265" s="13">
        <v>0.4</v>
      </c>
      <c r="F265" s="4">
        <f t="shared" si="16"/>
        <v>4</v>
      </c>
      <c r="G265" s="2" t="s">
        <v>4</v>
      </c>
      <c r="H265" s="14" t="s">
        <v>55</v>
      </c>
      <c r="I265" s="12"/>
      <c r="J265"/>
    </row>
    <row r="266" spans="1:29" s="21" customFormat="1" ht="90" x14ac:dyDescent="0.25">
      <c r="A266" s="12" t="s">
        <v>245</v>
      </c>
      <c r="B266" s="12" t="s">
        <v>248</v>
      </c>
      <c r="C266" s="12" t="s">
        <v>481</v>
      </c>
      <c r="D266" s="4">
        <v>10</v>
      </c>
      <c r="E266" s="4">
        <v>0.8</v>
      </c>
      <c r="F266" s="4">
        <f t="shared" si="16"/>
        <v>8</v>
      </c>
      <c r="G266" s="2" t="s">
        <v>4</v>
      </c>
      <c r="H266" s="14" t="s">
        <v>56</v>
      </c>
      <c r="I266" s="12"/>
      <c r="J266"/>
    </row>
    <row r="267" spans="1:29" s="50" customFormat="1" ht="55.5" customHeight="1" x14ac:dyDescent="0.25">
      <c r="A267" s="54" t="s">
        <v>245</v>
      </c>
      <c r="B267" s="2" t="s">
        <v>246</v>
      </c>
      <c r="C267" s="2" t="s">
        <v>210</v>
      </c>
      <c r="D267" s="4">
        <v>1</v>
      </c>
      <c r="E267" s="4">
        <v>38.4</v>
      </c>
      <c r="F267" s="4">
        <f t="shared" si="16"/>
        <v>38.4</v>
      </c>
      <c r="G267" s="2" t="s">
        <v>14</v>
      </c>
      <c r="H267" s="19" t="s">
        <v>206</v>
      </c>
      <c r="I267" s="2"/>
      <c r="J267"/>
    </row>
    <row r="268" spans="1:29" s="49" customFormat="1" ht="75" x14ac:dyDescent="0.25">
      <c r="A268" s="12" t="s">
        <v>245</v>
      </c>
      <c r="B268" s="2" t="s">
        <v>246</v>
      </c>
      <c r="C268" s="6" t="s">
        <v>16</v>
      </c>
      <c r="D268" s="7">
        <v>1</v>
      </c>
      <c r="E268" s="7">
        <v>39.200000000000003</v>
      </c>
      <c r="F268" s="7">
        <f t="shared" si="16"/>
        <v>39.200000000000003</v>
      </c>
      <c r="G268" s="6" t="s">
        <v>4</v>
      </c>
      <c r="H268" s="18" t="s">
        <v>0</v>
      </c>
      <c r="I268" s="6"/>
      <c r="J268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s="49" customFormat="1" ht="38.25" customHeight="1" x14ac:dyDescent="0.25">
      <c r="A269" s="12" t="s">
        <v>245</v>
      </c>
      <c r="B269" s="2" t="s">
        <v>246</v>
      </c>
      <c r="C269" s="6" t="s">
        <v>15</v>
      </c>
      <c r="D269" s="7">
        <v>1</v>
      </c>
      <c r="E269" s="7">
        <v>44.8</v>
      </c>
      <c r="F269" s="7">
        <f t="shared" si="16"/>
        <v>44.8</v>
      </c>
      <c r="G269" s="6" t="s">
        <v>14</v>
      </c>
      <c r="H269" s="18" t="s">
        <v>484</v>
      </c>
      <c r="I269" s="6"/>
      <c r="J269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s="49" customFormat="1" ht="72.75" customHeight="1" x14ac:dyDescent="0.25">
      <c r="A270" s="53" t="s">
        <v>245</v>
      </c>
      <c r="B270" s="2" t="s">
        <v>246</v>
      </c>
      <c r="C270" s="6" t="s">
        <v>15</v>
      </c>
      <c r="D270" s="7">
        <v>1</v>
      </c>
      <c r="E270" s="7">
        <v>45</v>
      </c>
      <c r="F270" s="7">
        <f t="shared" si="16"/>
        <v>45</v>
      </c>
      <c r="G270" s="6" t="s">
        <v>232</v>
      </c>
      <c r="H270" s="18" t="s">
        <v>233</v>
      </c>
      <c r="I270" s="6"/>
      <c r="J270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s="49" customFormat="1" ht="82.5" customHeight="1" x14ac:dyDescent="0.25">
      <c r="A271" s="12" t="s">
        <v>245</v>
      </c>
      <c r="B271" s="2" t="s">
        <v>246</v>
      </c>
      <c r="C271" s="6" t="s">
        <v>20</v>
      </c>
      <c r="D271" s="7">
        <v>1</v>
      </c>
      <c r="E271" s="7">
        <v>70.400000000000006</v>
      </c>
      <c r="F271" s="7">
        <f t="shared" si="16"/>
        <v>70.400000000000006</v>
      </c>
      <c r="G271" s="6" t="s">
        <v>4</v>
      </c>
      <c r="H271" s="18" t="s">
        <v>230</v>
      </c>
      <c r="I271" s="6"/>
      <c r="J27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s="49" customFormat="1" ht="84.75" customHeight="1" x14ac:dyDescent="0.25">
      <c r="A272" s="12" t="s">
        <v>245</v>
      </c>
      <c r="B272" s="2" t="s">
        <v>246</v>
      </c>
      <c r="C272" s="6" t="s">
        <v>485</v>
      </c>
      <c r="D272" s="7">
        <v>1</v>
      </c>
      <c r="E272" s="7">
        <v>48</v>
      </c>
      <c r="F272" s="7">
        <f t="shared" si="16"/>
        <v>48</v>
      </c>
      <c r="G272" s="6" t="s">
        <v>14</v>
      </c>
      <c r="H272" s="18" t="s">
        <v>484</v>
      </c>
      <c r="I272" s="6"/>
      <c r="J272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s="49" customFormat="1" ht="75" x14ac:dyDescent="0.25">
      <c r="A273" s="12" t="s">
        <v>245</v>
      </c>
      <c r="B273" s="2" t="s">
        <v>246</v>
      </c>
      <c r="C273" s="6" t="s">
        <v>17</v>
      </c>
      <c r="D273" s="7">
        <v>1</v>
      </c>
      <c r="E273" s="7">
        <v>49</v>
      </c>
      <c r="F273" s="7">
        <f t="shared" si="16"/>
        <v>49</v>
      </c>
      <c r="G273" s="6" t="s">
        <v>4</v>
      </c>
      <c r="H273" s="18" t="s">
        <v>229</v>
      </c>
      <c r="I273" s="6"/>
      <c r="J273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s="49" customFormat="1" ht="80.25" customHeight="1" x14ac:dyDescent="0.25">
      <c r="A274" s="12" t="s">
        <v>245</v>
      </c>
      <c r="B274" s="2" t="s">
        <v>246</v>
      </c>
      <c r="C274" s="6" t="s">
        <v>486</v>
      </c>
      <c r="D274" s="7">
        <v>1</v>
      </c>
      <c r="E274" s="7">
        <v>56</v>
      </c>
      <c r="F274" s="7">
        <f t="shared" si="16"/>
        <v>56</v>
      </c>
      <c r="G274" s="6" t="s">
        <v>14</v>
      </c>
      <c r="H274" s="18" t="s">
        <v>484</v>
      </c>
      <c r="I274" s="6"/>
      <c r="J274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s="49" customFormat="1" ht="75" x14ac:dyDescent="0.25">
      <c r="A275" s="12" t="s">
        <v>245</v>
      </c>
      <c r="B275" s="2" t="s">
        <v>246</v>
      </c>
      <c r="C275" s="6" t="s">
        <v>21</v>
      </c>
      <c r="D275" s="7">
        <v>1</v>
      </c>
      <c r="E275" s="7">
        <v>88</v>
      </c>
      <c r="F275" s="7">
        <f t="shared" si="16"/>
        <v>88</v>
      </c>
      <c r="G275" s="6" t="s">
        <v>4</v>
      </c>
      <c r="H275" s="18" t="s">
        <v>234</v>
      </c>
      <c r="I275" s="6"/>
      <c r="J275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s="49" customFormat="1" ht="39" customHeight="1" x14ac:dyDescent="0.25">
      <c r="A276" s="12" t="s">
        <v>245</v>
      </c>
      <c r="B276" s="2" t="s">
        <v>246</v>
      </c>
      <c r="C276" s="6" t="s">
        <v>21</v>
      </c>
      <c r="D276" s="7">
        <v>1</v>
      </c>
      <c r="E276" s="7">
        <v>78</v>
      </c>
      <c r="F276" s="7">
        <f t="shared" si="16"/>
        <v>78</v>
      </c>
      <c r="G276" s="6" t="s">
        <v>4</v>
      </c>
      <c r="H276" s="18" t="s">
        <v>236</v>
      </c>
      <c r="I276" s="6"/>
      <c r="J276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s="49" customFormat="1" ht="120" x14ac:dyDescent="0.25">
      <c r="A277" s="12" t="s">
        <v>245</v>
      </c>
      <c r="B277" s="2" t="s">
        <v>246</v>
      </c>
      <c r="C277" s="6" t="s">
        <v>487</v>
      </c>
      <c r="D277" s="7">
        <v>1</v>
      </c>
      <c r="E277" s="7">
        <v>57.6</v>
      </c>
      <c r="F277" s="7">
        <f t="shared" si="16"/>
        <v>57.6</v>
      </c>
      <c r="G277" s="6" t="s">
        <v>14</v>
      </c>
      <c r="H277" s="18" t="s">
        <v>484</v>
      </c>
      <c r="I277" s="6"/>
      <c r="J277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s="49" customFormat="1" ht="75" x14ac:dyDescent="0.25">
      <c r="A278" s="12" t="s">
        <v>245</v>
      </c>
      <c r="B278" s="2" t="s">
        <v>246</v>
      </c>
      <c r="C278" s="6" t="s">
        <v>18</v>
      </c>
      <c r="D278" s="7">
        <v>1</v>
      </c>
      <c r="E278" s="7">
        <v>58.8</v>
      </c>
      <c r="F278" s="7">
        <f t="shared" si="16"/>
        <v>58.8</v>
      </c>
      <c r="G278" s="6" t="s">
        <v>4</v>
      </c>
      <c r="H278" s="18" t="s">
        <v>231</v>
      </c>
      <c r="I278" s="6"/>
      <c r="J278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s="49" customFormat="1" ht="82.5" customHeight="1" x14ac:dyDescent="0.25">
      <c r="A279" s="12" t="s">
        <v>245</v>
      </c>
      <c r="B279" s="2" t="s">
        <v>246</v>
      </c>
      <c r="C279" s="6" t="s">
        <v>488</v>
      </c>
      <c r="D279" s="7">
        <v>1</v>
      </c>
      <c r="E279" s="7">
        <v>67.2</v>
      </c>
      <c r="F279" s="7">
        <f t="shared" si="16"/>
        <v>67.2</v>
      </c>
      <c r="G279" s="6" t="s">
        <v>14</v>
      </c>
      <c r="H279" s="18" t="s">
        <v>484</v>
      </c>
      <c r="I279" s="6"/>
      <c r="J279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s="49" customFormat="1" ht="90" x14ac:dyDescent="0.25">
      <c r="A280" s="12" t="s">
        <v>245</v>
      </c>
      <c r="B280" s="2" t="s">
        <v>246</v>
      </c>
      <c r="C280" s="6" t="s">
        <v>22</v>
      </c>
      <c r="D280" s="7">
        <v>1</v>
      </c>
      <c r="E280" s="7">
        <v>86.4</v>
      </c>
      <c r="F280" s="7">
        <f t="shared" si="16"/>
        <v>86.4</v>
      </c>
      <c r="G280" s="6" t="s">
        <v>4</v>
      </c>
      <c r="H280" s="18" t="s">
        <v>489</v>
      </c>
      <c r="I280" s="6"/>
      <c r="J280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s="49" customFormat="1" ht="87.75" customHeight="1" x14ac:dyDescent="0.25">
      <c r="A281" s="12" t="s">
        <v>245</v>
      </c>
      <c r="B281" s="2" t="s">
        <v>246</v>
      </c>
      <c r="C281" s="6" t="s">
        <v>490</v>
      </c>
      <c r="D281" s="7">
        <v>1</v>
      </c>
      <c r="E281" s="7">
        <v>67.2</v>
      </c>
      <c r="F281" s="7">
        <f t="shared" si="16"/>
        <v>67.2</v>
      </c>
      <c r="G281" s="6" t="s">
        <v>14</v>
      </c>
      <c r="H281" s="18" t="s">
        <v>484</v>
      </c>
      <c r="I281" s="6"/>
      <c r="J28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05" x14ac:dyDescent="0.25">
      <c r="A282" s="12" t="s">
        <v>245</v>
      </c>
      <c r="B282" s="2" t="s">
        <v>246</v>
      </c>
      <c r="C282" s="6" t="s">
        <v>19</v>
      </c>
      <c r="D282" s="7">
        <v>1</v>
      </c>
      <c r="E282" s="7">
        <v>79</v>
      </c>
      <c r="F282" s="7">
        <f t="shared" si="16"/>
        <v>79</v>
      </c>
      <c r="G282" s="6" t="s">
        <v>138</v>
      </c>
      <c r="H282" s="18" t="s">
        <v>235</v>
      </c>
      <c r="I282" s="6"/>
    </row>
    <row r="283" spans="1:29" s="11" customFormat="1" ht="120" x14ac:dyDescent="0.25">
      <c r="A283" s="12" t="s">
        <v>245</v>
      </c>
      <c r="B283" s="2" t="s">
        <v>246</v>
      </c>
      <c r="C283" s="6" t="s">
        <v>491</v>
      </c>
      <c r="D283" s="7">
        <v>1</v>
      </c>
      <c r="E283" s="7">
        <v>78.400000000000006</v>
      </c>
      <c r="F283" s="7">
        <f t="shared" si="16"/>
        <v>78.400000000000006</v>
      </c>
      <c r="G283" s="6" t="s">
        <v>14</v>
      </c>
      <c r="H283" s="18" t="s">
        <v>484</v>
      </c>
      <c r="I283" s="6"/>
      <c r="J283"/>
    </row>
    <row r="284" spans="1:29" s="11" customFormat="1" ht="105" x14ac:dyDescent="0.25">
      <c r="A284" s="12" t="s">
        <v>245</v>
      </c>
      <c r="B284" s="2" t="s">
        <v>246</v>
      </c>
      <c r="C284" s="6" t="s">
        <v>23</v>
      </c>
      <c r="D284" s="7">
        <v>1</v>
      </c>
      <c r="E284" s="7">
        <v>124</v>
      </c>
      <c r="F284" s="7">
        <f t="shared" si="16"/>
        <v>124</v>
      </c>
      <c r="G284" s="6" t="s">
        <v>138</v>
      </c>
      <c r="H284" s="18" t="s">
        <v>237</v>
      </c>
      <c r="I284" s="6"/>
      <c r="J284"/>
    </row>
    <row r="285" spans="1:29" s="11" customFormat="1" ht="90" x14ac:dyDescent="0.25">
      <c r="A285" s="12" t="s">
        <v>245</v>
      </c>
      <c r="B285" s="2" t="s">
        <v>246</v>
      </c>
      <c r="C285" s="6" t="s">
        <v>23</v>
      </c>
      <c r="D285" s="7">
        <v>1</v>
      </c>
      <c r="E285" s="7">
        <v>108.65</v>
      </c>
      <c r="F285" s="7">
        <f t="shared" si="16"/>
        <v>108.65</v>
      </c>
      <c r="G285" s="6" t="s">
        <v>232</v>
      </c>
      <c r="H285" s="18" t="s">
        <v>238</v>
      </c>
      <c r="I285" s="6"/>
      <c r="J285"/>
    </row>
    <row r="286" spans="1:29" s="11" customFormat="1" x14ac:dyDescent="0.25">
      <c r="B286" s="21"/>
      <c r="C286" s="21"/>
      <c r="D286" s="22"/>
      <c r="E286" s="22"/>
      <c r="F286" s="22"/>
      <c r="G286" s="21"/>
      <c r="H286" s="21"/>
      <c r="I286" s="21"/>
      <c r="J286"/>
    </row>
    <row r="287" spans="1:29" s="11" customFormat="1" x14ac:dyDescent="0.25">
      <c r="B287" s="21"/>
      <c r="C287" s="21"/>
      <c r="D287" s="22"/>
      <c r="E287" s="22"/>
      <c r="F287" s="22"/>
      <c r="G287" s="21"/>
      <c r="H287" s="21"/>
      <c r="I287" s="21"/>
      <c r="J287"/>
    </row>
    <row r="288" spans="1:29" s="11" customFormat="1" x14ac:dyDescent="0.25">
      <c r="B288" s="21"/>
      <c r="C288" s="21"/>
      <c r="D288" s="22"/>
      <c r="E288" s="22"/>
      <c r="F288" s="22"/>
      <c r="G288" s="21"/>
      <c r="H288" s="21"/>
      <c r="I288" s="21"/>
      <c r="J288"/>
    </row>
  </sheetData>
  <sortState ref="A3:I279">
    <sortCondition ref="A3:A279"/>
    <sortCondition ref="B3:B279"/>
    <sortCondition ref="E3:E279"/>
  </sortState>
  <mergeCells count="1">
    <mergeCell ref="A1:I1"/>
  </mergeCells>
  <phoneticPr fontId="7" type="noConversion"/>
  <hyperlinks>
    <hyperlink ref="H176" r:id="rId1"/>
    <hyperlink ref="H170" r:id="rId2"/>
    <hyperlink ref="H202" r:id="rId3" location="specifications"/>
    <hyperlink ref="H19" r:id="rId4"/>
    <hyperlink ref="H20" r:id="rId5"/>
    <hyperlink ref="H21" r:id="rId6"/>
    <hyperlink ref="H22" r:id="rId7"/>
    <hyperlink ref="H23" r:id="rId8"/>
    <hyperlink ref="H24" r:id="rId9"/>
    <hyperlink ref="H25" r:id="rId10"/>
    <hyperlink ref="H26" r:id="rId11"/>
    <hyperlink ref="H27" r:id="rId12"/>
    <hyperlink ref="H28" r:id="rId13"/>
    <hyperlink ref="H29" r:id="rId14"/>
    <hyperlink ref="H30" r:id="rId15"/>
    <hyperlink ref="H36" r:id="rId16"/>
    <hyperlink ref="H37" r:id="rId17"/>
    <hyperlink ref="H38" r:id="rId18"/>
    <hyperlink ref="H39" r:id="rId19"/>
    <hyperlink ref="H40" r:id="rId20"/>
    <hyperlink ref="H41" r:id="rId21"/>
    <hyperlink ref="H42" r:id="rId22"/>
    <hyperlink ref="H43" r:id="rId23"/>
    <hyperlink ref="H44" r:id="rId24"/>
    <hyperlink ref="H45" r:id="rId25"/>
    <hyperlink ref="H46" r:id="rId26"/>
    <hyperlink ref="H47" r:id="rId27"/>
    <hyperlink ref="H48" r:id="rId28"/>
    <hyperlink ref="H50" r:id="rId29"/>
    <hyperlink ref="H51" r:id="rId30"/>
    <hyperlink ref="H52" r:id="rId31"/>
    <hyperlink ref="H53" r:id="rId32"/>
    <hyperlink ref="H54" r:id="rId33"/>
    <hyperlink ref="H55" r:id="rId34"/>
    <hyperlink ref="H56" r:id="rId35"/>
    <hyperlink ref="H57" r:id="rId36"/>
    <hyperlink ref="H58" r:id="rId37"/>
    <hyperlink ref="H63" r:id="rId38"/>
    <hyperlink ref="H64" r:id="rId39"/>
    <hyperlink ref="H65" r:id="rId40"/>
    <hyperlink ref="H66" r:id="rId41"/>
    <hyperlink ref="H67" r:id="rId42"/>
    <hyperlink ref="H68" r:id="rId43"/>
    <hyperlink ref="H69" r:id="rId44"/>
    <hyperlink ref="H70" r:id="rId45"/>
    <hyperlink ref="H80" r:id="rId46"/>
    <hyperlink ref="H81" r:id="rId47"/>
    <hyperlink ref="H82" r:id="rId48"/>
    <hyperlink ref="H83" r:id="rId49"/>
    <hyperlink ref="H84" r:id="rId50"/>
    <hyperlink ref="H85" r:id="rId51"/>
    <hyperlink ref="H86" r:id="rId52"/>
    <hyperlink ref="H87" r:id="rId53"/>
    <hyperlink ref="H88" r:id="rId54"/>
    <hyperlink ref="H89" r:id="rId55"/>
    <hyperlink ref="H90" r:id="rId56"/>
    <hyperlink ref="H91" r:id="rId57"/>
    <hyperlink ref="H92" r:id="rId58"/>
    <hyperlink ref="H93" r:id="rId59"/>
    <hyperlink ref="H94" r:id="rId60"/>
    <hyperlink ref="H95" r:id="rId61"/>
    <hyperlink ref="H96" r:id="rId62"/>
    <hyperlink ref="H97" r:id="rId63"/>
    <hyperlink ref="H98" r:id="rId64"/>
    <hyperlink ref="H99" r:id="rId65"/>
    <hyperlink ref="H100" r:id="rId66"/>
    <hyperlink ref="H102" r:id="rId67"/>
    <hyperlink ref="H103" r:id="rId68"/>
    <hyperlink ref="H104" r:id="rId69"/>
    <hyperlink ref="H105" r:id="rId70"/>
    <hyperlink ref="H108" r:id="rId71"/>
    <hyperlink ref="H109" r:id="rId72"/>
    <hyperlink ref="H113" r:id="rId73"/>
    <hyperlink ref="H115" r:id="rId74"/>
    <hyperlink ref="H116" r:id="rId75"/>
    <hyperlink ref="H117" r:id="rId76"/>
    <hyperlink ref="H120" r:id="rId77"/>
    <hyperlink ref="H121" r:id="rId78"/>
    <hyperlink ref="H122" r:id="rId79"/>
    <hyperlink ref="H123" r:id="rId80"/>
    <hyperlink ref="H124" r:id="rId81"/>
    <hyperlink ref="H125" r:id="rId82"/>
    <hyperlink ref="H126" r:id="rId83"/>
    <hyperlink ref="H127" r:id="rId84"/>
    <hyperlink ref="H128" r:id="rId85"/>
    <hyperlink ref="H129" r:id="rId86"/>
    <hyperlink ref="H130" r:id="rId87"/>
    <hyperlink ref="H131" r:id="rId88"/>
    <hyperlink ref="H132" r:id="rId89"/>
    <hyperlink ref="H133" r:id="rId90"/>
    <hyperlink ref="H134" r:id="rId91"/>
    <hyperlink ref="H135" r:id="rId92"/>
    <hyperlink ref="H136" r:id="rId93"/>
    <hyperlink ref="H137" r:id="rId94"/>
    <hyperlink ref="H138" r:id="rId95"/>
    <hyperlink ref="H139" r:id="rId96"/>
    <hyperlink ref="H140" r:id="rId97"/>
    <hyperlink ref="H141" r:id="rId98"/>
    <hyperlink ref="H142" r:id="rId99"/>
    <hyperlink ref="H143" r:id="rId100"/>
    <hyperlink ref="H144" r:id="rId101"/>
    <hyperlink ref="H145" r:id="rId102"/>
    <hyperlink ref="H146" r:id="rId103"/>
    <hyperlink ref="H147" r:id="rId104"/>
    <hyperlink ref="H148" r:id="rId105"/>
    <hyperlink ref="H149" r:id="rId106"/>
    <hyperlink ref="H150" r:id="rId107"/>
    <hyperlink ref="H151" r:id="rId108"/>
    <hyperlink ref="H152" r:id="rId109"/>
    <hyperlink ref="H153" r:id="rId110"/>
    <hyperlink ref="H154" r:id="rId111"/>
    <hyperlink ref="H155" r:id="rId112"/>
    <hyperlink ref="H156" r:id="rId113"/>
    <hyperlink ref="H157" r:id="rId114"/>
    <hyperlink ref="H158" r:id="rId115"/>
    <hyperlink ref="H159" r:id="rId116"/>
    <hyperlink ref="H160" r:id="rId117"/>
    <hyperlink ref="H161" r:id="rId118"/>
    <hyperlink ref="H162" r:id="rId119"/>
    <hyperlink ref="H163" r:id="rId120"/>
    <hyperlink ref="H164" r:id="rId121"/>
    <hyperlink ref="H165" r:id="rId122"/>
    <hyperlink ref="H166" r:id="rId123"/>
    <hyperlink ref="H167" r:id="rId124"/>
    <hyperlink ref="H171" r:id="rId125"/>
    <hyperlink ref="H172" r:id="rId126"/>
    <hyperlink ref="H173" r:id="rId127"/>
    <hyperlink ref="H177" r:id="rId128"/>
    <hyperlink ref="H178" r:id="rId129"/>
    <hyperlink ref="H179" r:id="rId130"/>
    <hyperlink ref="H180" r:id="rId131"/>
    <hyperlink ref="H181" r:id="rId132"/>
    <hyperlink ref="H182" r:id="rId133"/>
    <hyperlink ref="H183" r:id="rId134"/>
    <hyperlink ref="H184" r:id="rId135"/>
    <hyperlink ref="H186" r:id="rId136"/>
    <hyperlink ref="H187" r:id="rId137"/>
    <hyperlink ref="H188" r:id="rId138"/>
    <hyperlink ref="H189" r:id="rId139"/>
    <hyperlink ref="H194" r:id="rId140"/>
    <hyperlink ref="H197" r:id="rId141"/>
    <hyperlink ref="H200" r:id="rId142"/>
    <hyperlink ref="H203" r:id="rId143"/>
    <hyperlink ref="H206" r:id="rId144"/>
    <hyperlink ref="H207" r:id="rId145"/>
    <hyperlink ref="H208" r:id="rId146"/>
    <hyperlink ref="H209" r:id="rId147"/>
    <hyperlink ref="H210" r:id="rId148"/>
    <hyperlink ref="H211" r:id="rId149"/>
    <hyperlink ref="H212" r:id="rId150"/>
    <hyperlink ref="H213" r:id="rId151"/>
    <hyperlink ref="H214" r:id="rId152"/>
    <hyperlink ref="H215" r:id="rId153"/>
    <hyperlink ref="H216" r:id="rId154"/>
    <hyperlink ref="H217" r:id="rId155"/>
    <hyperlink ref="H218" r:id="rId156"/>
    <hyperlink ref="H219" r:id="rId157"/>
    <hyperlink ref="H220" r:id="rId158"/>
    <hyperlink ref="H221" r:id="rId159"/>
    <hyperlink ref="H222" r:id="rId160"/>
    <hyperlink ref="H223" r:id="rId161"/>
    <hyperlink ref="H225" r:id="rId162"/>
    <hyperlink ref="H230" r:id="rId163"/>
    <hyperlink ref="H231" r:id="rId164"/>
    <hyperlink ref="H232" r:id="rId165"/>
    <hyperlink ref="H233" r:id="rId166"/>
    <hyperlink ref="H234" r:id="rId167"/>
    <hyperlink ref="H235" r:id="rId168"/>
    <hyperlink ref="H236" r:id="rId169"/>
    <hyperlink ref="H237" r:id="rId170"/>
    <hyperlink ref="H238" r:id="rId171"/>
    <hyperlink ref="H239" r:id="rId172"/>
    <hyperlink ref="H240" r:id="rId173"/>
    <hyperlink ref="H241" r:id="rId174"/>
    <hyperlink ref="H242" r:id="rId175"/>
    <hyperlink ref="H252" r:id="rId176"/>
    <hyperlink ref="H253" r:id="rId177"/>
    <hyperlink ref="H254" r:id="rId178"/>
    <hyperlink ref="H255" r:id="rId179"/>
    <hyperlink ref="H256" r:id="rId180"/>
    <hyperlink ref="H257" r:id="rId181"/>
    <hyperlink ref="H258" r:id="rId182"/>
    <hyperlink ref="H259" r:id="rId183"/>
    <hyperlink ref="H260" r:id="rId184"/>
    <hyperlink ref="H261" r:id="rId185"/>
    <hyperlink ref="H262" r:id="rId186"/>
    <hyperlink ref="H263" r:id="rId187"/>
    <hyperlink ref="H264" r:id="rId188"/>
    <hyperlink ref="H265" r:id="rId189"/>
    <hyperlink ref="H266" r:id="rId190"/>
    <hyperlink ref="H3" r:id="rId191"/>
    <hyperlink ref="H4" r:id="rId192"/>
    <hyperlink ref="H6" r:id="rId193"/>
    <hyperlink ref="H7" r:id="rId194"/>
    <hyperlink ref="H12" r:id="rId195"/>
    <hyperlink ref="H14" r:id="rId196"/>
    <hyperlink ref="H15" r:id="rId197"/>
    <hyperlink ref="H72" r:id="rId198"/>
    <hyperlink ref="H73" r:id="rId199"/>
    <hyperlink ref="H74" r:id="rId200"/>
    <hyperlink ref="H75" r:id="rId201"/>
    <hyperlink ref="H76" r:id="rId202"/>
    <hyperlink ref="H77" r:id="rId203"/>
    <hyperlink ref="H78" r:id="rId204"/>
    <hyperlink ref="H79" r:id="rId205"/>
    <hyperlink ref="H204" r:id="rId206"/>
    <hyperlink ref="H205" r:id="rId207"/>
    <hyperlink ref="H227" r:id="rId208"/>
    <hyperlink ref="H228" r:id="rId209"/>
    <hyperlink ref="H229" r:id="rId210"/>
    <hyperlink ref="H8" r:id="rId211"/>
    <hyperlink ref="H10" r:id="rId212"/>
    <hyperlink ref="H16" r:id="rId213"/>
    <hyperlink ref="H71" r:id="rId214"/>
    <hyperlink ref="H196" r:id="rId215"/>
    <hyperlink ref="H201" r:id="rId216"/>
    <hyperlink ref="H226" r:id="rId217"/>
    <hyperlink ref="H243" r:id="rId218"/>
    <hyperlink ref="H244:H246" r:id="rId219" display="https://www.saginawpipe.com/i-beams/"/>
    <hyperlink ref="H247" r:id="rId220"/>
    <hyperlink ref="H248:H249" r:id="rId221" display="https://www.saginawpipe.com/i-beams/"/>
    <hyperlink ref="H250" r:id="rId222"/>
    <hyperlink ref="H251" r:id="rId223"/>
    <hyperlink ref="H13" r:id="rId224" location="products__tab_1"/>
    <hyperlink ref="H17" r:id="rId225"/>
    <hyperlink ref="H18" r:id="rId226"/>
    <hyperlink ref="H49" r:id="rId227"/>
    <hyperlink ref="H174" r:id="rId228"/>
    <hyperlink ref="H168" r:id="rId229" location="standardblock"/>
    <hyperlink ref="H31" r:id="rId230"/>
    <hyperlink ref="H32:H34" r:id="rId231" display="https://www.assp.org/docs/default-source/jsher/jsher-v8n1.pdf?sfvrsn=65c8fc47_6"/>
    <hyperlink ref="H35" r:id="rId232" display="https://www.assp.org/docs/default-source/jsher/jsher-v8n1.pdf?sfvrsn=65c8fc47_6"/>
    <hyperlink ref="H224" r:id="rId233" display="https://www.assp.org/docs/default-source/jsher/jsher-v8n1.pdf?sfvrsn=65c8fc47_6"/>
    <hyperlink ref="H190" r:id="rId234"/>
    <hyperlink ref="H185" r:id="rId235"/>
    <hyperlink ref="H5" r:id="rId236"/>
    <hyperlink ref="H175" r:id="rId237"/>
    <hyperlink ref="H244" r:id="rId238"/>
    <hyperlink ref="H9" r:id="rId239"/>
    <hyperlink ref="H11" r:id="rId240"/>
    <hyperlink ref="H59" r:id="rId241"/>
    <hyperlink ref="H60" r:id="rId242"/>
    <hyperlink ref="H61" r:id="rId243"/>
    <hyperlink ref="H62" r:id="rId244"/>
    <hyperlink ref="H101" r:id="rId245"/>
    <hyperlink ref="H106" r:id="rId246"/>
    <hyperlink ref="H107" r:id="rId247"/>
    <hyperlink ref="H110" r:id="rId248"/>
    <hyperlink ref="H111" r:id="rId249"/>
    <hyperlink ref="H112" r:id="rId250"/>
    <hyperlink ref="H114" r:id="rId251"/>
    <hyperlink ref="H118" r:id="rId252"/>
    <hyperlink ref="H119" r:id="rId253"/>
    <hyperlink ref="H169" r:id="rId254"/>
    <hyperlink ref="H191" r:id="rId255"/>
    <hyperlink ref="H192" r:id="rId256"/>
    <hyperlink ref="H193" r:id="rId257"/>
    <hyperlink ref="H195" r:id="rId258"/>
    <hyperlink ref="H198" r:id="rId259"/>
    <hyperlink ref="H199" r:id="rId260"/>
    <hyperlink ref="H267" r:id="rId261"/>
    <hyperlink ref="H268" r:id="rId262"/>
    <hyperlink ref="H269" r:id="rId263"/>
    <hyperlink ref="H272" r:id="rId264"/>
    <hyperlink ref="H273" r:id="rId265"/>
    <hyperlink ref="H274" r:id="rId266"/>
    <hyperlink ref="H277" r:id="rId267"/>
    <hyperlink ref="H281" r:id="rId268"/>
    <hyperlink ref="H279" r:id="rId269"/>
    <hyperlink ref="H283" r:id="rId270"/>
    <hyperlink ref="H278" r:id="rId271"/>
    <hyperlink ref="H271" r:id="rId272" display="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"/>
    <hyperlink ref="H270" r:id="rId273" display="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"/>
    <hyperlink ref="H282" r:id="rId274"/>
    <hyperlink ref="H275" r:id="rId275"/>
    <hyperlink ref="H276" r:id="rId276"/>
    <hyperlink ref="H284" r:id="rId277"/>
    <hyperlink ref="H285" r:id="rId278"/>
    <hyperlink ref="H280" r:id="rId279"/>
  </hyperlinks>
  <printOptions gridLines="1"/>
  <pageMargins left="0" right="0" top="0.5" bottom="0" header="0.3" footer="0.5"/>
  <pageSetup orientation="landscape" r:id="rId280"/>
  <drawing r:id="rId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Fletcher</dc:creator>
  <cp:lastModifiedBy>Grace</cp:lastModifiedBy>
  <cp:lastPrinted>2019-05-17T19:55:59Z</cp:lastPrinted>
  <dcterms:created xsi:type="dcterms:W3CDTF">2017-07-18T14:12:23Z</dcterms:created>
  <dcterms:modified xsi:type="dcterms:W3CDTF">2020-11-17T17:49:38Z</dcterms:modified>
</cp:coreProperties>
</file>